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335" windowHeight="6585"/>
  </bookViews>
  <sheets>
    <sheet name="Sheet1" sheetId="1" r:id="rId1"/>
    <sheet name="Sheet1 (2)" sheetId="2" r:id="rId2"/>
    <sheet name="Sheet1 (3)" sheetId="3" r:id="rId3"/>
    <sheet name="Sheet1_ori"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4" l="1"/>
  <c r="M56" i="4"/>
  <c r="L56" i="4"/>
  <c r="K56" i="4"/>
  <c r="J56" i="4"/>
  <c r="I56" i="4"/>
  <c r="H56" i="4"/>
  <c r="G56" i="4"/>
  <c r="F56" i="4"/>
  <c r="E56" i="4"/>
  <c r="D56" i="4"/>
  <c r="C56" i="4"/>
  <c r="N36" i="4"/>
  <c r="M36" i="4"/>
  <c r="L36" i="4"/>
  <c r="K36" i="4"/>
  <c r="J36" i="4"/>
  <c r="I36" i="4"/>
  <c r="H36" i="4"/>
  <c r="G36" i="4"/>
  <c r="F36" i="4"/>
  <c r="E36" i="4"/>
  <c r="D36" i="4"/>
  <c r="C36" i="4"/>
  <c r="J12" i="4" s="1"/>
  <c r="D25" i="4"/>
  <c r="D23" i="4"/>
  <c r="D22" i="4"/>
  <c r="D21" i="4"/>
  <c r="K12" i="4"/>
  <c r="K11" i="4"/>
  <c r="B17" i="4" s="1"/>
  <c r="J11" i="4"/>
  <c r="N56" i="3"/>
  <c r="M56" i="3"/>
  <c r="L56" i="3"/>
  <c r="K56" i="3"/>
  <c r="J56" i="3"/>
  <c r="I56" i="3"/>
  <c r="H56" i="3"/>
  <c r="G56" i="3"/>
  <c r="F56" i="3"/>
  <c r="E56" i="3"/>
  <c r="D56" i="3"/>
  <c r="C56" i="3"/>
  <c r="K12" i="3" s="1"/>
  <c r="N36" i="3"/>
  <c r="M36" i="3"/>
  <c r="L36" i="3"/>
  <c r="K36" i="3"/>
  <c r="J36" i="3"/>
  <c r="I36" i="3"/>
  <c r="H36" i="3"/>
  <c r="G36" i="3"/>
  <c r="F36" i="3"/>
  <c r="E36" i="3"/>
  <c r="D36" i="3"/>
  <c r="C36" i="3"/>
  <c r="J12" i="3" s="1"/>
  <c r="C17" i="3" s="1"/>
  <c r="D25" i="3"/>
  <c r="D23" i="3"/>
  <c r="D22" i="3"/>
  <c r="D21" i="3"/>
  <c r="K11" i="3"/>
  <c r="J11" i="3"/>
  <c r="D57" i="2"/>
  <c r="E57" i="2"/>
  <c r="F57" i="2"/>
  <c r="G57" i="2"/>
  <c r="H57" i="2"/>
  <c r="I57" i="2"/>
  <c r="J57" i="2"/>
  <c r="K57" i="2"/>
  <c r="L57" i="2"/>
  <c r="M57" i="2"/>
  <c r="N57" i="2"/>
  <c r="D58" i="2"/>
  <c r="E58" i="2"/>
  <c r="F58" i="2"/>
  <c r="G58" i="2"/>
  <c r="H58" i="2"/>
  <c r="I58" i="2"/>
  <c r="J58" i="2"/>
  <c r="K58" i="2"/>
  <c r="L58" i="2"/>
  <c r="M58" i="2"/>
  <c r="N58" i="2"/>
  <c r="D59" i="2"/>
  <c r="E59" i="2"/>
  <c r="F59" i="2"/>
  <c r="G59" i="2"/>
  <c r="H59" i="2"/>
  <c r="I59" i="2"/>
  <c r="J59" i="2"/>
  <c r="K59" i="2"/>
  <c r="L59" i="2"/>
  <c r="M59" i="2"/>
  <c r="N59" i="2"/>
  <c r="D60" i="2"/>
  <c r="E60" i="2"/>
  <c r="F60" i="2"/>
  <c r="G60" i="2"/>
  <c r="H60" i="2"/>
  <c r="I60" i="2"/>
  <c r="J60" i="2"/>
  <c r="K60" i="2"/>
  <c r="L60" i="2"/>
  <c r="M60" i="2"/>
  <c r="N60" i="2"/>
  <c r="D61" i="2"/>
  <c r="E61" i="2"/>
  <c r="F61" i="2"/>
  <c r="G61" i="2"/>
  <c r="H61" i="2"/>
  <c r="I61" i="2"/>
  <c r="J61" i="2"/>
  <c r="K61" i="2"/>
  <c r="L61" i="2"/>
  <c r="M61" i="2"/>
  <c r="N61" i="2"/>
  <c r="D62" i="2"/>
  <c r="E62" i="2"/>
  <c r="F62" i="2"/>
  <c r="G62" i="2"/>
  <c r="H62" i="2"/>
  <c r="I62" i="2"/>
  <c r="J62" i="2"/>
  <c r="K62" i="2"/>
  <c r="L62" i="2"/>
  <c r="M62" i="2"/>
  <c r="N62" i="2"/>
  <c r="D63" i="2"/>
  <c r="E63" i="2"/>
  <c r="F63" i="2"/>
  <c r="G63" i="2"/>
  <c r="H63" i="2"/>
  <c r="I63" i="2"/>
  <c r="J63" i="2"/>
  <c r="K63" i="2"/>
  <c r="L63" i="2"/>
  <c r="M63" i="2"/>
  <c r="N63" i="2"/>
  <c r="D64" i="2"/>
  <c r="E64" i="2"/>
  <c r="F64" i="2"/>
  <c r="G64" i="2"/>
  <c r="H64" i="2"/>
  <c r="I64" i="2"/>
  <c r="J64" i="2"/>
  <c r="K64" i="2"/>
  <c r="L64" i="2"/>
  <c r="M64" i="2"/>
  <c r="N64" i="2"/>
  <c r="D65" i="2"/>
  <c r="E65" i="2"/>
  <c r="F65" i="2"/>
  <c r="G65" i="2"/>
  <c r="H65" i="2"/>
  <c r="I65" i="2"/>
  <c r="J65" i="2"/>
  <c r="K65" i="2"/>
  <c r="L65" i="2"/>
  <c r="M65" i="2"/>
  <c r="N65" i="2"/>
  <c r="D66" i="2"/>
  <c r="E66" i="2"/>
  <c r="F66" i="2"/>
  <c r="G66" i="2"/>
  <c r="H66" i="2"/>
  <c r="I66" i="2"/>
  <c r="J66" i="2"/>
  <c r="K66" i="2"/>
  <c r="L66" i="2"/>
  <c r="M66" i="2"/>
  <c r="N66" i="2"/>
  <c r="D67" i="2"/>
  <c r="E67" i="2"/>
  <c r="F67" i="2"/>
  <c r="G67" i="2"/>
  <c r="H67" i="2"/>
  <c r="I67" i="2"/>
  <c r="J67" i="2"/>
  <c r="K67" i="2"/>
  <c r="L67" i="2"/>
  <c r="M67" i="2"/>
  <c r="N67" i="2"/>
  <c r="D68" i="2"/>
  <c r="E68" i="2"/>
  <c r="F68" i="2"/>
  <c r="G68" i="2"/>
  <c r="H68" i="2"/>
  <c r="I68" i="2"/>
  <c r="J68" i="2"/>
  <c r="K68" i="2"/>
  <c r="L68" i="2"/>
  <c r="M68" i="2"/>
  <c r="N68" i="2"/>
  <c r="C58" i="2"/>
  <c r="C59" i="2"/>
  <c r="C60" i="2"/>
  <c r="C61" i="2"/>
  <c r="C62" i="2"/>
  <c r="C63" i="2"/>
  <c r="C64" i="2"/>
  <c r="C65" i="2"/>
  <c r="C66" i="2"/>
  <c r="C67" i="2"/>
  <c r="C68" i="2"/>
  <c r="C57" i="2"/>
  <c r="D37" i="2"/>
  <c r="E37" i="2"/>
  <c r="F37" i="2"/>
  <c r="G37" i="2"/>
  <c r="H37" i="2"/>
  <c r="I37" i="2"/>
  <c r="J37" i="2"/>
  <c r="K37" i="2"/>
  <c r="L37" i="2"/>
  <c r="M37" i="2"/>
  <c r="N37" i="2"/>
  <c r="D38" i="2"/>
  <c r="E38" i="2"/>
  <c r="F38" i="2"/>
  <c r="G38" i="2"/>
  <c r="H38" i="2"/>
  <c r="I38" i="2"/>
  <c r="J38" i="2"/>
  <c r="K38" i="2"/>
  <c r="L38" i="2"/>
  <c r="M38" i="2"/>
  <c r="N38" i="2"/>
  <c r="D39" i="2"/>
  <c r="E39" i="2"/>
  <c r="F39" i="2"/>
  <c r="G39" i="2"/>
  <c r="H39" i="2"/>
  <c r="I39" i="2"/>
  <c r="J39" i="2"/>
  <c r="K39" i="2"/>
  <c r="L39" i="2"/>
  <c r="M39" i="2"/>
  <c r="N39" i="2"/>
  <c r="D40" i="2"/>
  <c r="E40" i="2"/>
  <c r="F40" i="2"/>
  <c r="G40" i="2"/>
  <c r="H40" i="2"/>
  <c r="I40" i="2"/>
  <c r="J40" i="2"/>
  <c r="K40" i="2"/>
  <c r="L40" i="2"/>
  <c r="M40" i="2"/>
  <c r="N40" i="2"/>
  <c r="D41" i="2"/>
  <c r="E41" i="2"/>
  <c r="F41" i="2"/>
  <c r="G41" i="2"/>
  <c r="H41" i="2"/>
  <c r="I41" i="2"/>
  <c r="J41" i="2"/>
  <c r="K41" i="2"/>
  <c r="L41" i="2"/>
  <c r="M41" i="2"/>
  <c r="N41" i="2"/>
  <c r="D42" i="2"/>
  <c r="E42" i="2"/>
  <c r="F42" i="2"/>
  <c r="G42" i="2"/>
  <c r="H42" i="2"/>
  <c r="I42" i="2"/>
  <c r="J42" i="2"/>
  <c r="K42" i="2"/>
  <c r="L42" i="2"/>
  <c r="M42" i="2"/>
  <c r="N42" i="2"/>
  <c r="D43" i="2"/>
  <c r="E43" i="2"/>
  <c r="F43" i="2"/>
  <c r="G43" i="2"/>
  <c r="H43" i="2"/>
  <c r="I43" i="2"/>
  <c r="J43" i="2"/>
  <c r="K43" i="2"/>
  <c r="L43" i="2"/>
  <c r="M43" i="2"/>
  <c r="N43" i="2"/>
  <c r="D44" i="2"/>
  <c r="E44" i="2"/>
  <c r="F44" i="2"/>
  <c r="G44" i="2"/>
  <c r="H44" i="2"/>
  <c r="I44" i="2"/>
  <c r="J44" i="2"/>
  <c r="K44" i="2"/>
  <c r="L44" i="2"/>
  <c r="M44" i="2"/>
  <c r="N44" i="2"/>
  <c r="D45" i="2"/>
  <c r="E45" i="2"/>
  <c r="F45" i="2"/>
  <c r="G45" i="2"/>
  <c r="H45" i="2"/>
  <c r="I45" i="2"/>
  <c r="J45" i="2"/>
  <c r="K45" i="2"/>
  <c r="L45" i="2"/>
  <c r="M45" i="2"/>
  <c r="N45" i="2"/>
  <c r="D46" i="2"/>
  <c r="E46" i="2"/>
  <c r="F46" i="2"/>
  <c r="G46" i="2"/>
  <c r="H46" i="2"/>
  <c r="I46" i="2"/>
  <c r="J46" i="2"/>
  <c r="K46" i="2"/>
  <c r="L46" i="2"/>
  <c r="M46" i="2"/>
  <c r="N46" i="2"/>
  <c r="D47" i="2"/>
  <c r="E47" i="2"/>
  <c r="F47" i="2"/>
  <c r="G47" i="2"/>
  <c r="H47" i="2"/>
  <c r="I47" i="2"/>
  <c r="J47" i="2"/>
  <c r="K47" i="2"/>
  <c r="L47" i="2"/>
  <c r="M47" i="2"/>
  <c r="N47" i="2"/>
  <c r="D48" i="2"/>
  <c r="E48" i="2"/>
  <c r="F48" i="2"/>
  <c r="G48" i="2"/>
  <c r="H48" i="2"/>
  <c r="I48" i="2"/>
  <c r="J48" i="2"/>
  <c r="K48" i="2"/>
  <c r="L48" i="2"/>
  <c r="M48" i="2"/>
  <c r="N48" i="2"/>
  <c r="C38" i="2"/>
  <c r="C39" i="2"/>
  <c r="C40" i="2"/>
  <c r="C41" i="2"/>
  <c r="C42" i="2"/>
  <c r="C43" i="2"/>
  <c r="C44" i="2"/>
  <c r="C45" i="2"/>
  <c r="C46" i="2"/>
  <c r="C47" i="2"/>
  <c r="C48" i="2"/>
  <c r="C37" i="2"/>
  <c r="N56" i="2"/>
  <c r="M56" i="2"/>
  <c r="L56" i="2"/>
  <c r="K56" i="2"/>
  <c r="J56" i="2"/>
  <c r="I56" i="2"/>
  <c r="H56" i="2"/>
  <c r="G56" i="2"/>
  <c r="F56" i="2"/>
  <c r="E56" i="2"/>
  <c r="D56" i="2"/>
  <c r="C56" i="2"/>
  <c r="N36" i="2"/>
  <c r="M36" i="2"/>
  <c r="L36" i="2"/>
  <c r="K36" i="2"/>
  <c r="J36" i="2"/>
  <c r="I36" i="2"/>
  <c r="H36" i="2"/>
  <c r="G36" i="2"/>
  <c r="F36" i="2"/>
  <c r="E36" i="2"/>
  <c r="D36" i="2"/>
  <c r="C36" i="2"/>
  <c r="J12" i="2" s="1"/>
  <c r="D25" i="2"/>
  <c r="D23" i="2"/>
  <c r="D22" i="2"/>
  <c r="D21" i="2"/>
  <c r="K12" i="2"/>
  <c r="K11" i="2"/>
  <c r="J11" i="2"/>
  <c r="D23" i="1"/>
  <c r="C17" i="4" l="1"/>
  <c r="E17" i="4" s="1"/>
  <c r="D24" i="3"/>
  <c r="C28" i="3" s="1"/>
  <c r="B17" i="3"/>
  <c r="E17" i="3" s="1"/>
  <c r="B17" i="2"/>
  <c r="C17" i="2"/>
  <c r="D24" i="4" l="1"/>
  <c r="C28" i="4" s="1"/>
  <c r="E17" i="2"/>
  <c r="D24" i="2"/>
  <c r="C28" i="2" s="1"/>
  <c r="D25" i="1"/>
  <c r="D22" i="1"/>
  <c r="D21" i="1"/>
  <c r="K12" i="1"/>
  <c r="B17" i="1" s="1"/>
  <c r="J12" i="1"/>
  <c r="K11" i="1"/>
  <c r="J11" i="1"/>
  <c r="N56" i="1"/>
  <c r="M56" i="1"/>
  <c r="L56" i="1"/>
  <c r="K56" i="1"/>
  <c r="J56" i="1"/>
  <c r="I56" i="1"/>
  <c r="H56" i="1"/>
  <c r="G56" i="1"/>
  <c r="F56" i="1"/>
  <c r="E56" i="1"/>
  <c r="D56" i="1"/>
  <c r="C56" i="1"/>
  <c r="N36" i="1"/>
  <c r="M36" i="1"/>
  <c r="L36" i="1"/>
  <c r="K36" i="1"/>
  <c r="J36" i="1"/>
  <c r="I36" i="1"/>
  <c r="H36" i="1"/>
  <c r="G36" i="1"/>
  <c r="F36" i="1"/>
  <c r="E36" i="1"/>
  <c r="D36" i="1"/>
  <c r="C36" i="1"/>
  <c r="C17" i="1" l="1"/>
  <c r="E17" i="1" l="1"/>
  <c r="D24" i="1"/>
  <c r="C28" i="1" s="1"/>
</calcChain>
</file>

<file path=xl/comments1.xml><?xml version="1.0" encoding="utf-8"?>
<comments xmlns="http://schemas.openxmlformats.org/spreadsheetml/2006/main">
  <authors>
    <author>作成者</author>
  </authors>
  <commentList>
    <comment ref="E17" authorId="0" shapeId="0">
      <text>
        <r>
          <rPr>
            <b/>
            <sz val="9"/>
            <color indexed="81"/>
            <rFont val="ＭＳ Ｐゴシック"/>
            <family val="3"/>
            <charset val="128"/>
          </rPr>
          <t>オイケ:
宅急便60サイズの運賃と比べて、宅急便コンパクトで送った場合のお得額です。</t>
        </r>
      </text>
    </comment>
  </commentList>
</comments>
</file>

<file path=xl/comments2.xml><?xml version="1.0" encoding="utf-8"?>
<comments xmlns="http://schemas.openxmlformats.org/spreadsheetml/2006/main">
  <authors>
    <author>作成者</author>
  </authors>
  <commentList>
    <comment ref="E17" authorId="0" shapeId="0">
      <text>
        <r>
          <rPr>
            <b/>
            <sz val="9"/>
            <color indexed="81"/>
            <rFont val="ＭＳ Ｐゴシック"/>
            <family val="3"/>
            <charset val="128"/>
          </rPr>
          <t>オイケ:
宅急便60サイズの運賃と比べて、宅急便コンパクトで送った場合のお得額です。</t>
        </r>
      </text>
    </comment>
  </commentList>
</comments>
</file>

<file path=xl/comments3.xml><?xml version="1.0" encoding="utf-8"?>
<comments xmlns="http://schemas.openxmlformats.org/spreadsheetml/2006/main">
  <authors>
    <author>作成者</author>
  </authors>
  <commentList>
    <comment ref="E17" authorId="0" shapeId="0">
      <text>
        <r>
          <rPr>
            <b/>
            <sz val="9"/>
            <color indexed="81"/>
            <rFont val="ＭＳ Ｐゴシック"/>
            <family val="3"/>
            <charset val="128"/>
          </rPr>
          <t>オイケ:
宅急便60サイズの運賃と比べて、宅急便コンパクトで送った場合のお得額です。</t>
        </r>
      </text>
    </comment>
  </commentList>
</comments>
</file>

<file path=xl/comments4.xml><?xml version="1.0" encoding="utf-8"?>
<comments xmlns="http://schemas.openxmlformats.org/spreadsheetml/2006/main">
  <authors>
    <author>作成者</author>
  </authors>
  <commentList>
    <comment ref="E17" authorId="0" shapeId="0">
      <text>
        <r>
          <rPr>
            <b/>
            <sz val="9"/>
            <color indexed="81"/>
            <rFont val="ＭＳ Ｐゴシック"/>
            <family val="3"/>
            <charset val="128"/>
          </rPr>
          <t>オイケ:
宅急便60サイズの運賃と比べて、宅急便コンパクトで送った場合のお得額です。</t>
        </r>
      </text>
    </comment>
  </commentList>
</comments>
</file>

<file path=xl/sharedStrings.xml><?xml version="1.0" encoding="utf-8"?>
<sst xmlns="http://schemas.openxmlformats.org/spreadsheetml/2006/main" count="252" uniqueCount="44">
  <si>
    <t>宅急便コンパクト　定価運賃一覧</t>
    <rPh sb="0" eb="3">
      <t>タッキュウビン</t>
    </rPh>
    <rPh sb="9" eb="11">
      <t>テイカ</t>
    </rPh>
    <rPh sb="11" eb="13">
      <t>ウンチン</t>
    </rPh>
    <rPh sb="13" eb="15">
      <t>イチラン</t>
    </rPh>
    <phoneticPr fontId="1"/>
  </si>
  <si>
    <t>北海道</t>
    <rPh sb="0" eb="3">
      <t>ホッカイドウ</t>
    </rPh>
    <phoneticPr fontId="1"/>
  </si>
  <si>
    <t>北東北（青森・秋田・岩手）</t>
    <rPh sb="0" eb="1">
      <t>キタ</t>
    </rPh>
    <rPh sb="1" eb="3">
      <t>トウホク</t>
    </rPh>
    <rPh sb="4" eb="6">
      <t>アオモリ</t>
    </rPh>
    <rPh sb="7" eb="9">
      <t>アキタ</t>
    </rPh>
    <rPh sb="10" eb="12">
      <t>イワテ</t>
    </rPh>
    <phoneticPr fontId="1"/>
  </si>
  <si>
    <t>南東北（宮城・山形・福島）</t>
    <rPh sb="0" eb="1">
      <t>ミナミ</t>
    </rPh>
    <rPh sb="1" eb="3">
      <t>トウホク</t>
    </rPh>
    <rPh sb="4" eb="6">
      <t>ミヤギ</t>
    </rPh>
    <rPh sb="7" eb="9">
      <t>ヤマガタ</t>
    </rPh>
    <rPh sb="10" eb="12">
      <t>フクシマ</t>
    </rPh>
    <phoneticPr fontId="1"/>
  </si>
  <si>
    <t>関東（東京・茨城・栃木・群馬・埼玉・千葉・神奈川・山梨）</t>
    <rPh sb="0" eb="2">
      <t>カントウ</t>
    </rPh>
    <rPh sb="3" eb="5">
      <t>トウキョウ</t>
    </rPh>
    <rPh sb="6" eb="8">
      <t>イバラギ</t>
    </rPh>
    <rPh sb="9" eb="11">
      <t>トチギ</t>
    </rPh>
    <rPh sb="12" eb="14">
      <t>グンマ</t>
    </rPh>
    <rPh sb="15" eb="17">
      <t>サイタマ</t>
    </rPh>
    <rPh sb="18" eb="20">
      <t>チバ</t>
    </rPh>
    <rPh sb="21" eb="24">
      <t>カナガワ</t>
    </rPh>
    <rPh sb="25" eb="27">
      <t>ヤマナシ</t>
    </rPh>
    <phoneticPr fontId="1"/>
  </si>
  <si>
    <t>信越（長野・新潟）</t>
    <rPh sb="0" eb="2">
      <t>シンエツ</t>
    </rPh>
    <rPh sb="3" eb="5">
      <t>ナガノ</t>
    </rPh>
    <rPh sb="6" eb="8">
      <t>ニイガタ</t>
    </rPh>
    <phoneticPr fontId="1"/>
  </si>
  <si>
    <t>北陸（富山・石川・福井）</t>
    <rPh sb="0" eb="2">
      <t>ホクリク</t>
    </rPh>
    <rPh sb="3" eb="5">
      <t>トヤマ</t>
    </rPh>
    <rPh sb="6" eb="8">
      <t>イシカワ</t>
    </rPh>
    <rPh sb="9" eb="11">
      <t>フクイ</t>
    </rPh>
    <phoneticPr fontId="1"/>
  </si>
  <si>
    <t>中部（静岡・愛知・岐阜・三重）</t>
    <rPh sb="0" eb="2">
      <t>チュウブ</t>
    </rPh>
    <rPh sb="3" eb="5">
      <t>シズオカ</t>
    </rPh>
    <rPh sb="6" eb="8">
      <t>アイチ</t>
    </rPh>
    <rPh sb="9" eb="11">
      <t>ギフ</t>
    </rPh>
    <rPh sb="12" eb="14">
      <t>ミエ</t>
    </rPh>
    <phoneticPr fontId="1"/>
  </si>
  <si>
    <t>関西（京都・滋賀・奈良・和歌山・大阪・兵庫）</t>
    <rPh sb="0" eb="2">
      <t>カンサイ</t>
    </rPh>
    <rPh sb="3" eb="5">
      <t>キョウト</t>
    </rPh>
    <rPh sb="6" eb="8">
      <t>シガ</t>
    </rPh>
    <rPh sb="9" eb="11">
      <t>ナラ</t>
    </rPh>
    <rPh sb="12" eb="15">
      <t>ワカヤマ</t>
    </rPh>
    <rPh sb="16" eb="18">
      <t>オオサカ</t>
    </rPh>
    <rPh sb="19" eb="21">
      <t>ヒョウゴ</t>
    </rPh>
    <phoneticPr fontId="1"/>
  </si>
  <si>
    <t>中国（岡山・広島・山口・鳥取・島根）</t>
    <rPh sb="0" eb="2">
      <t>チュウゴク</t>
    </rPh>
    <rPh sb="3" eb="5">
      <t>オカヤマ</t>
    </rPh>
    <rPh sb="6" eb="8">
      <t>ヒロシマ</t>
    </rPh>
    <rPh sb="9" eb="11">
      <t>ヤマグチ</t>
    </rPh>
    <rPh sb="12" eb="14">
      <t>トットリ</t>
    </rPh>
    <rPh sb="15" eb="17">
      <t>シマネ</t>
    </rPh>
    <phoneticPr fontId="1"/>
  </si>
  <si>
    <t>四国（香川・徳島・高知・愛媛）</t>
    <rPh sb="0" eb="2">
      <t>シコク</t>
    </rPh>
    <rPh sb="3" eb="5">
      <t>カガワ</t>
    </rPh>
    <rPh sb="6" eb="8">
      <t>トクシマ</t>
    </rPh>
    <rPh sb="9" eb="11">
      <t>コウチ</t>
    </rPh>
    <rPh sb="12" eb="14">
      <t>エヒメ</t>
    </rPh>
    <phoneticPr fontId="1"/>
  </si>
  <si>
    <t>九州（福岡・佐賀・長崎・熊本・大分・宮崎・鹿児島）</t>
    <rPh sb="0" eb="2">
      <t>キュウシュウ</t>
    </rPh>
    <rPh sb="3" eb="5">
      <t>フクオカ</t>
    </rPh>
    <rPh sb="6" eb="8">
      <t>サガ</t>
    </rPh>
    <rPh sb="9" eb="11">
      <t>ナガサキ</t>
    </rPh>
    <rPh sb="12" eb="14">
      <t>クマモト</t>
    </rPh>
    <rPh sb="15" eb="17">
      <t>オオイタ</t>
    </rPh>
    <rPh sb="18" eb="20">
      <t>ミヤザキ</t>
    </rPh>
    <rPh sb="21" eb="24">
      <t>カゴシマ</t>
    </rPh>
    <phoneticPr fontId="1"/>
  </si>
  <si>
    <t>沖縄</t>
  </si>
  <si>
    <t>沖縄</t>
    <rPh sb="0" eb="2">
      <t>オキナワ</t>
    </rPh>
    <phoneticPr fontId="1"/>
  </si>
  <si>
    <t>６０サイズ　定価運賃一覧</t>
    <rPh sb="6" eb="8">
      <t>テイカ</t>
    </rPh>
    <rPh sb="8" eb="10">
      <t>ウンチン</t>
    </rPh>
    <rPh sb="10" eb="12">
      <t>イチラン</t>
    </rPh>
    <phoneticPr fontId="1"/>
  </si>
  <si>
    <t>発送元</t>
    <rPh sb="0" eb="2">
      <t>ハッソウ</t>
    </rPh>
    <rPh sb="2" eb="3">
      <t>モト</t>
    </rPh>
    <phoneticPr fontId="1"/>
  </si>
  <si>
    <t>お届け先</t>
    <rPh sb="1" eb="2">
      <t>トド</t>
    </rPh>
    <rPh sb="3" eb="4">
      <t>サキ</t>
    </rPh>
    <phoneticPr fontId="1"/>
  </si>
  <si>
    <t>60サイズ</t>
    <phoneticPr fontId="1"/>
  </si>
  <si>
    <t>コンパクト</t>
    <phoneticPr fontId="1"/>
  </si>
  <si>
    <t>お得</t>
    <rPh sb="1" eb="2">
      <t>トク</t>
    </rPh>
    <phoneticPr fontId="1"/>
  </si>
  <si>
    <t>専用BOX</t>
    <rPh sb="0" eb="2">
      <t>センヨウ</t>
    </rPh>
    <phoneticPr fontId="1"/>
  </si>
  <si>
    <t>③</t>
    <phoneticPr fontId="1"/>
  </si>
  <si>
    <t>①-(②+③)</t>
    <phoneticPr fontId="1"/>
  </si>
  <si>
    <t>メンバーズ？</t>
    <phoneticPr fontId="1"/>
  </si>
  <si>
    <t>はい</t>
  </si>
  <si>
    <t>はい</t>
    <phoneticPr fontId="1"/>
  </si>
  <si>
    <t>いいえ</t>
  </si>
  <si>
    <t>いいえ</t>
    <phoneticPr fontId="1"/>
  </si>
  <si>
    <t>持ち込み？</t>
    <rPh sb="0" eb="1">
      <t>モ</t>
    </rPh>
    <rPh sb="2" eb="3">
      <t>コ</t>
    </rPh>
    <phoneticPr fontId="1"/>
  </si>
  <si>
    <t>①定価</t>
    <rPh sb="1" eb="3">
      <t>テイカ</t>
    </rPh>
    <phoneticPr fontId="1"/>
  </si>
  <si>
    <t>②定価</t>
    <rPh sb="1" eb="3">
      <t>テイカ</t>
    </rPh>
    <phoneticPr fontId="1"/>
  </si>
  <si>
    <t>手書き送り状？</t>
    <rPh sb="0" eb="2">
      <t>テガ</t>
    </rPh>
    <rPh sb="3" eb="4">
      <t>オク</t>
    </rPh>
    <rPh sb="5" eb="6">
      <t>ジョウ</t>
    </rPh>
    <phoneticPr fontId="1"/>
  </si>
  <si>
    <t>クロネコメンバー割？</t>
    <rPh sb="8" eb="9">
      <t>ワ</t>
    </rPh>
    <phoneticPr fontId="1"/>
  </si>
  <si>
    <t>営業所止め？</t>
    <rPh sb="0" eb="3">
      <t>エイギョウショ</t>
    </rPh>
    <rPh sb="3" eb="4">
      <t>ト</t>
    </rPh>
    <phoneticPr fontId="1"/>
  </si>
  <si>
    <t>割引額</t>
    <rPh sb="0" eb="3">
      <t>ワリビキガク</t>
    </rPh>
    <phoneticPr fontId="1"/>
  </si>
  <si>
    <t>作成者　オイケ</t>
    <rPh sb="0" eb="3">
      <t>サクセイシャ</t>
    </rPh>
    <phoneticPr fontId="1"/>
  </si>
  <si>
    <t>【使い方】</t>
    <rPh sb="1" eb="2">
      <t>ツカ</t>
    </rPh>
    <rPh sb="3" eb="4">
      <t>カタ</t>
    </rPh>
    <phoneticPr fontId="1"/>
  </si>
  <si>
    <t>割引オプション</t>
    <rPh sb="0" eb="2">
      <t>ワリビキ</t>
    </rPh>
    <phoneticPr fontId="1"/>
  </si>
  <si>
    <t>まず、発送元とお届け先の右側のオレンジ色のセルをクリックして該当地域を選択してください。</t>
    <rPh sb="3" eb="5">
      <t>ハッソウ</t>
    </rPh>
    <rPh sb="5" eb="6">
      <t>モト</t>
    </rPh>
    <rPh sb="8" eb="9">
      <t>トド</t>
    </rPh>
    <rPh sb="10" eb="11">
      <t>サキ</t>
    </rPh>
    <rPh sb="12" eb="14">
      <t>ミギガワ</t>
    </rPh>
    <rPh sb="19" eb="20">
      <t>イロ</t>
    </rPh>
    <rPh sb="30" eb="32">
      <t>ガイトウ</t>
    </rPh>
    <rPh sb="32" eb="34">
      <t>チイキ</t>
    </rPh>
    <rPh sb="35" eb="37">
      <t>センタク</t>
    </rPh>
    <phoneticPr fontId="1"/>
  </si>
  <si>
    <t>次に、割引オプションの右側のオレンジ色のはい/いいえを選択すると、黄色のセルに運賃（税込）が表示されます。</t>
    <rPh sb="0" eb="1">
      <t>ツギ</t>
    </rPh>
    <rPh sb="3" eb="5">
      <t>ワリビキ</t>
    </rPh>
    <rPh sb="11" eb="13">
      <t>ミギガワ</t>
    </rPh>
    <rPh sb="18" eb="19">
      <t>イロ</t>
    </rPh>
    <rPh sb="27" eb="29">
      <t>センタク</t>
    </rPh>
    <rPh sb="33" eb="35">
      <t>キイロ</t>
    </rPh>
    <rPh sb="39" eb="41">
      <t>ウンチン</t>
    </rPh>
    <rPh sb="42" eb="44">
      <t>ゼイコミ</t>
    </rPh>
    <rPh sb="46" eb="48">
      <t>ヒョウジ</t>
    </rPh>
    <phoneticPr fontId="1"/>
  </si>
  <si>
    <t>専用BOX代＋宅急便コンパクトの運賃（税込）</t>
    <rPh sb="0" eb="2">
      <t>センヨウ</t>
    </rPh>
    <rPh sb="5" eb="6">
      <t>ダイ</t>
    </rPh>
    <rPh sb="7" eb="10">
      <t>タッキュウビン</t>
    </rPh>
    <rPh sb="16" eb="18">
      <t>ウンチン</t>
    </rPh>
    <rPh sb="19" eb="21">
      <t>ゼイコミ</t>
    </rPh>
    <phoneticPr fontId="1"/>
  </si>
  <si>
    <t>クロネコヤマト　宅急便コンパクト　運賃計算表</t>
    <rPh sb="8" eb="11">
      <t>タッキュウビン</t>
    </rPh>
    <rPh sb="17" eb="19">
      <t>ウンチン</t>
    </rPh>
    <rPh sb="19" eb="21">
      <t>ケイサン</t>
    </rPh>
    <rPh sb="21" eb="22">
      <t>ヒョウ</t>
    </rPh>
    <phoneticPr fontId="1"/>
  </si>
  <si>
    <t>作成日 2019/10/1</t>
    <rPh sb="0" eb="3">
      <t>サクセイビ</t>
    </rPh>
    <phoneticPr fontId="1"/>
  </si>
  <si>
    <t>2019年10月1日現在　税込</t>
    <rPh sb="4" eb="5">
      <t>ネン</t>
    </rPh>
    <rPh sb="7" eb="8">
      <t>ガツ</t>
    </rPh>
    <rPh sb="9" eb="10">
      <t>ニチ</t>
    </rPh>
    <rPh sb="10" eb="12">
      <t>ゲンザイ</t>
    </rPh>
    <rPh sb="13" eb="15">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</si>
</sst>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5" x14ac:knownFonts="1">
    <font>
      <sz val="11"/>
      <color theme="1"/>
      <name val="ＭＳ Ｐゴシック"/>
      <family val="2"/>
      <charset val="128"/>
      <scheme val="minor"/>
    </font>
    <font>
      <sz val="6"/>
      <name val="ＭＳ Ｐゴシック"/>
      <family val="2"/>
      <charset val="128"/>
      <scheme val="minor"/>
    </font>
    <font>
      <b/>
      <sz val="16"/>
      <color theme="4" tint="-0.249977111117893"/>
      <name val="HG丸ｺﾞｼｯｸM-PRO"/>
      <family val="3"/>
      <charset val="128"/>
    </font>
    <font>
      <b/>
      <sz val="9"/>
      <color indexed="81"/>
      <name val="ＭＳ Ｐゴシック"/>
      <family val="3"/>
      <charset val="128"/>
    </font>
    <font>
      <sz val="20"/>
      <color theme="1"/>
      <name val="ＭＳ Ｐゴシック"/>
      <family val="2"/>
      <charset val="128"/>
      <scheme val="minor"/>
    </font>
  </fonts>
  <fills count="4">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1" xfId="0"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lignment vertical="center"/>
    </xf>
    <xf numFmtId="0" fontId="0" fillId="0" borderId="6" xfId="0" applyBorder="1" applyAlignment="1">
      <alignment horizontal="center" vertical="center"/>
    </xf>
    <xf numFmtId="5" fontId="0" fillId="0" borderId="7" xfId="0" applyNumberFormat="1" applyBorder="1">
      <alignment vertical="center"/>
    </xf>
    <xf numFmtId="5" fontId="0" fillId="0" borderId="1" xfId="0" applyNumberFormat="1" applyBorder="1">
      <alignment vertical="center"/>
    </xf>
    <xf numFmtId="0" fontId="0" fillId="2" borderId="7" xfId="0" applyFill="1" applyBorder="1">
      <alignment vertical="center"/>
    </xf>
    <xf numFmtId="0" fontId="0" fillId="3" borderId="8" xfId="0" applyFill="1" applyBorder="1" applyAlignment="1">
      <alignment horizontal="left" vertical="center" wrapText="1"/>
    </xf>
    <xf numFmtId="5" fontId="4" fillId="3" borderId="8"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abSelected="1" zoomScaleNormal="100" workbookViewId="0">
      <selection activeCell="B4" sqref="B4"/>
    </sheetView>
  </sheetViews>
  <sheetFormatPr defaultRowHeight="13.5" x14ac:dyDescent="0.15"/>
  <cols>
    <col min="1" max="1" width="2.75" customWidth="1"/>
    <col min="2" max="2" width="20.625" customWidth="1"/>
    <col min="3" max="14" width="9.625" customWidth="1"/>
  </cols>
  <sheetData>
    <row r="1" spans="1:12" ht="18.75" x14ac:dyDescent="0.15">
      <c r="A1" s="1" t="s">
        <v>41</v>
      </c>
    </row>
    <row r="3" spans="1:12" x14ac:dyDescent="0.15">
      <c r="B3" t="s">
        <v>42</v>
      </c>
    </row>
    <row r="4" spans="1:12" x14ac:dyDescent="0.15">
      <c r="B4" t="s">
        <v>35</v>
      </c>
    </row>
    <row r="6" spans="1:12" x14ac:dyDescent="0.15">
      <c r="B6" t="s">
        <v>36</v>
      </c>
    </row>
    <row r="7" spans="1:12" x14ac:dyDescent="0.15">
      <c r="B7" t="s">
        <v>38</v>
      </c>
    </row>
    <row r="8" spans="1:12" x14ac:dyDescent="0.15">
      <c r="B8" t="s">
        <v>39</v>
      </c>
    </row>
    <row r="10" spans="1:12" x14ac:dyDescent="0.15">
      <c r="J10" t="s">
        <v>18</v>
      </c>
      <c r="K10" t="s">
        <v>17</v>
      </c>
    </row>
    <row r="11" spans="1:12" x14ac:dyDescent="0.15">
      <c r="B11" s="2" t="s">
        <v>15</v>
      </c>
      <c r="C11" s="7" t="s">
        <v>4</v>
      </c>
      <c r="J11">
        <f>MATCH(C11,B37:B48,0)</f>
        <v>4</v>
      </c>
      <c r="K11">
        <f>MATCH(C11,B57:B68,0)</f>
        <v>4</v>
      </c>
    </row>
    <row r="12" spans="1:12" x14ac:dyDescent="0.15">
      <c r="B12" s="2" t="s">
        <v>16</v>
      </c>
      <c r="C12" s="7" t="s">
        <v>13</v>
      </c>
      <c r="J12">
        <f>MATCH(C12,C36:N36,0)</f>
        <v>12</v>
      </c>
      <c r="K12">
        <f>MATCH(C12,C56:N56,0)</f>
        <v>12</v>
      </c>
    </row>
    <row r="15" spans="1:12" x14ac:dyDescent="0.15">
      <c r="B15" s="9" t="s">
        <v>17</v>
      </c>
      <c r="C15" s="9" t="s">
        <v>18</v>
      </c>
      <c r="D15" s="9" t="s">
        <v>20</v>
      </c>
      <c r="E15" s="9" t="s">
        <v>19</v>
      </c>
      <c r="H15" s="8"/>
      <c r="I15" s="8"/>
      <c r="J15" s="8"/>
      <c r="K15" s="8"/>
      <c r="L15" s="8"/>
    </row>
    <row r="16" spans="1:12" ht="14.25" thickBot="1" x14ac:dyDescent="0.2">
      <c r="B16" s="13" t="s">
        <v>29</v>
      </c>
      <c r="C16" s="13" t="s">
        <v>30</v>
      </c>
      <c r="D16" s="13" t="s">
        <v>21</v>
      </c>
      <c r="E16" s="13" t="s">
        <v>22</v>
      </c>
    </row>
    <row r="17" spans="2:5" ht="14.25" thickTop="1" x14ac:dyDescent="0.15">
      <c r="B17" s="14">
        <f>MAX(INDEX(C57:N68,K11,K12),INDEX(C57:N68,K12,K11))</f>
        <v>1364</v>
      </c>
      <c r="C17" s="14">
        <f>MAX(INDEX(C37:N48,J11,J12),INDEX(C37:N48,J12,J11))</f>
        <v>825</v>
      </c>
      <c r="D17" s="14">
        <v>65</v>
      </c>
      <c r="E17" s="14">
        <f>B17-C17-D17</f>
        <v>474</v>
      </c>
    </row>
    <row r="20" spans="2:5" ht="14.25" thickBot="1" x14ac:dyDescent="0.2">
      <c r="B20" s="12" t="s">
        <v>37</v>
      </c>
      <c r="C20" s="12"/>
      <c r="D20" s="13" t="s">
        <v>34</v>
      </c>
    </row>
    <row r="21" spans="2:5" ht="14.25" thickTop="1" x14ac:dyDescent="0.15">
      <c r="B21" s="11" t="s">
        <v>28</v>
      </c>
      <c r="C21" s="16" t="s">
        <v>24</v>
      </c>
      <c r="D21" s="14">
        <f>IF(C21="はい",100,0)</f>
        <v>100</v>
      </c>
    </row>
    <row r="22" spans="2:5" x14ac:dyDescent="0.15">
      <c r="B22" s="10" t="s">
        <v>31</v>
      </c>
      <c r="C22" s="7" t="s">
        <v>26</v>
      </c>
      <c r="D22" s="15">
        <f>IF(C22="いいえ",50,0)</f>
        <v>50</v>
      </c>
    </row>
    <row r="23" spans="2:5" x14ac:dyDescent="0.15">
      <c r="B23" s="10" t="s">
        <v>23</v>
      </c>
      <c r="C23" s="7" t="s">
        <v>24</v>
      </c>
      <c r="D23" s="15">
        <f>IF(AND(C22="いいえ",C23="はい"),60,0)</f>
        <v>60</v>
      </c>
    </row>
    <row r="24" spans="2:5" x14ac:dyDescent="0.15">
      <c r="B24" s="10" t="s">
        <v>32</v>
      </c>
      <c r="C24" s="7" t="s">
        <v>24</v>
      </c>
      <c r="D24" s="15">
        <f>IF(C24="はい",INT(C17*0.1),0)</f>
        <v>82</v>
      </c>
    </row>
    <row r="25" spans="2:5" x14ac:dyDescent="0.15">
      <c r="B25" s="10" t="s">
        <v>33</v>
      </c>
      <c r="C25" s="7" t="s">
        <v>26</v>
      </c>
      <c r="D25" s="15">
        <f>IF(C25="はい",54,0)</f>
        <v>0</v>
      </c>
    </row>
    <row r="27" spans="2:5" ht="14.25" thickBot="1" x14ac:dyDescent="0.2"/>
    <row r="28" spans="2:5" ht="33" customHeight="1" thickBot="1" x14ac:dyDescent="0.2">
      <c r="B28" s="17" t="s">
        <v>40</v>
      </c>
      <c r="C28" s="18">
        <f>C17+D17-D21-D22-D23-D24-D25</f>
        <v>598</v>
      </c>
    </row>
    <row r="33" spans="1:14" ht="18.75" x14ac:dyDescent="0.15">
      <c r="A33" s="1" t="s">
        <v>0</v>
      </c>
    </row>
    <row r="34" spans="1:14" x14ac:dyDescent="0.15">
      <c r="B34" t="s">
        <v>43</v>
      </c>
    </row>
    <row r="35" spans="1:14" x14ac:dyDescent="0.15">
      <c r="A35" s="3"/>
      <c r="B35" s="4"/>
      <c r="C35" s="9">
        <v>1</v>
      </c>
      <c r="D35" s="9">
        <v>2</v>
      </c>
      <c r="E35" s="9">
        <v>3</v>
      </c>
      <c r="F35" s="9">
        <v>4</v>
      </c>
      <c r="G35" s="9">
        <v>5</v>
      </c>
      <c r="H35" s="9">
        <v>6</v>
      </c>
      <c r="I35" s="9">
        <v>7</v>
      </c>
      <c r="J35" s="9">
        <v>8</v>
      </c>
      <c r="K35" s="9">
        <v>9</v>
      </c>
      <c r="L35" s="9">
        <v>10</v>
      </c>
      <c r="M35" s="9">
        <v>11</v>
      </c>
      <c r="N35" s="9">
        <v>12</v>
      </c>
    </row>
    <row r="36" spans="1:14" x14ac:dyDescent="0.15">
      <c r="A36" s="5"/>
      <c r="B36" s="6"/>
      <c r="C36" s="2" t="str">
        <f>B37</f>
        <v>北海道</v>
      </c>
      <c r="D36" s="2" t="str">
        <f>B38</f>
        <v>北東北（青森・秋田・岩手）</v>
      </c>
      <c r="E36" s="2" t="str">
        <f>B39</f>
        <v>南東北（宮城・山形・福島）</v>
      </c>
      <c r="F36" s="2" t="str">
        <f>B40</f>
        <v>関東（東京・茨城・栃木・群馬・埼玉・千葉・神奈川・山梨）</v>
      </c>
      <c r="G36" s="2" t="str">
        <f>B41</f>
        <v>信越（長野・新潟）</v>
      </c>
      <c r="H36" s="2" t="str">
        <f>B42</f>
        <v>北陸（富山・石川・福井）</v>
      </c>
      <c r="I36" s="2" t="str">
        <f>B43</f>
        <v>中部（静岡・愛知・岐阜・三重）</v>
      </c>
      <c r="J36" s="2" t="str">
        <f>B44</f>
        <v>関西（京都・滋賀・奈良・和歌山・大阪・兵庫）</v>
      </c>
      <c r="K36" s="2" t="str">
        <f>B45</f>
        <v>中国（岡山・広島・山口・鳥取・島根）</v>
      </c>
      <c r="L36" s="2" t="str">
        <f>B46</f>
        <v>四国（香川・徳島・高知・愛媛）</v>
      </c>
      <c r="M36" s="2" t="str">
        <f>B47</f>
        <v>九州（福岡・佐賀・長崎・熊本・大分・宮崎・鹿児島）</v>
      </c>
      <c r="N36" s="2" t="str">
        <f>B48</f>
        <v>沖縄</v>
      </c>
    </row>
    <row r="37" spans="1:14" x14ac:dyDescent="0.15">
      <c r="A37" s="2">
        <v>1</v>
      </c>
      <c r="B37" s="2" t="s">
        <v>1</v>
      </c>
      <c r="C37" s="2">
        <v>605</v>
      </c>
      <c r="D37" s="2">
        <v>0</v>
      </c>
      <c r="E37" s="2">
        <v>0</v>
      </c>
      <c r="F37" s="2">
        <v>0</v>
      </c>
      <c r="G37" s="2">
        <v>0</v>
      </c>
      <c r="H37" s="2">
        <v>0</v>
      </c>
      <c r="I37" s="2">
        <v>0</v>
      </c>
      <c r="J37" s="2">
        <v>0</v>
      </c>
      <c r="K37" s="2">
        <v>0</v>
      </c>
      <c r="L37" s="2">
        <v>0</v>
      </c>
      <c r="M37" s="2">
        <v>0</v>
      </c>
      <c r="N37" s="2">
        <v>0</v>
      </c>
    </row>
    <row r="38" spans="1:14" x14ac:dyDescent="0.15">
      <c r="A38" s="2">
        <v>2</v>
      </c>
      <c r="B38" s="2" t="s">
        <v>2</v>
      </c>
      <c r="C38" s="2">
        <v>715</v>
      </c>
      <c r="D38" s="2">
        <v>605</v>
      </c>
      <c r="E38" s="2">
        <v>0</v>
      </c>
      <c r="F38" s="2">
        <v>0</v>
      </c>
      <c r="G38" s="2">
        <v>0</v>
      </c>
      <c r="H38" s="2">
        <v>0</v>
      </c>
      <c r="I38" s="2">
        <v>0</v>
      </c>
      <c r="J38" s="2">
        <v>0</v>
      </c>
      <c r="K38" s="2">
        <v>0</v>
      </c>
      <c r="L38" s="2">
        <v>0</v>
      </c>
      <c r="M38" s="2">
        <v>0</v>
      </c>
      <c r="N38" s="2">
        <v>0</v>
      </c>
    </row>
    <row r="39" spans="1:14" x14ac:dyDescent="0.15">
      <c r="A39" s="2">
        <v>3</v>
      </c>
      <c r="B39" s="2" t="s">
        <v>3</v>
      </c>
      <c r="C39" s="2">
        <v>770</v>
      </c>
      <c r="D39" s="2">
        <v>605</v>
      </c>
      <c r="E39" s="2">
        <v>605</v>
      </c>
      <c r="F39" s="2">
        <v>0</v>
      </c>
      <c r="G39" s="2">
        <v>0</v>
      </c>
      <c r="H39" s="2">
        <v>0</v>
      </c>
      <c r="I39" s="2">
        <v>0</v>
      </c>
      <c r="J39" s="2">
        <v>0</v>
      </c>
      <c r="K39" s="2">
        <v>0</v>
      </c>
      <c r="L39" s="2">
        <v>0</v>
      </c>
      <c r="M39" s="2">
        <v>0</v>
      </c>
      <c r="N39" s="2">
        <v>0</v>
      </c>
    </row>
    <row r="40" spans="1:14" x14ac:dyDescent="0.15">
      <c r="A40" s="2">
        <v>4</v>
      </c>
      <c r="B40" s="2" t="s">
        <v>4</v>
      </c>
      <c r="C40" s="2">
        <v>825</v>
      </c>
      <c r="D40" s="2">
        <v>660</v>
      </c>
      <c r="E40" s="2">
        <v>605</v>
      </c>
      <c r="F40" s="2">
        <v>605</v>
      </c>
      <c r="G40" s="2">
        <v>0</v>
      </c>
      <c r="H40" s="2">
        <v>0</v>
      </c>
      <c r="I40" s="2">
        <v>0</v>
      </c>
      <c r="J40" s="2">
        <v>0</v>
      </c>
      <c r="K40" s="2">
        <v>0</v>
      </c>
      <c r="L40" s="2">
        <v>0</v>
      </c>
      <c r="M40" s="2">
        <v>0</v>
      </c>
      <c r="N40" s="2">
        <v>0</v>
      </c>
    </row>
    <row r="41" spans="1:14" x14ac:dyDescent="0.15">
      <c r="A41" s="2">
        <v>5</v>
      </c>
      <c r="B41" s="2" t="s">
        <v>5</v>
      </c>
      <c r="C41" s="2">
        <v>825</v>
      </c>
      <c r="D41" s="2">
        <v>660</v>
      </c>
      <c r="E41" s="2">
        <v>605</v>
      </c>
      <c r="F41" s="2">
        <v>605</v>
      </c>
      <c r="G41" s="2">
        <v>605</v>
      </c>
      <c r="H41" s="2">
        <v>0</v>
      </c>
      <c r="I41" s="2">
        <v>0</v>
      </c>
      <c r="J41" s="2">
        <v>0</v>
      </c>
      <c r="K41" s="2">
        <v>0</v>
      </c>
      <c r="L41" s="2">
        <v>0</v>
      </c>
      <c r="M41" s="2">
        <v>0</v>
      </c>
      <c r="N41" s="2">
        <v>0</v>
      </c>
    </row>
    <row r="42" spans="1:14" x14ac:dyDescent="0.15">
      <c r="A42" s="2">
        <v>6</v>
      </c>
      <c r="B42" s="2" t="s">
        <v>6</v>
      </c>
      <c r="C42" s="2">
        <v>880</v>
      </c>
      <c r="D42" s="2">
        <v>715</v>
      </c>
      <c r="E42" s="2">
        <v>660</v>
      </c>
      <c r="F42" s="2">
        <v>605</v>
      </c>
      <c r="G42" s="2">
        <v>605</v>
      </c>
      <c r="H42" s="2">
        <v>605</v>
      </c>
      <c r="I42" s="2">
        <v>0</v>
      </c>
      <c r="J42" s="2">
        <v>0</v>
      </c>
      <c r="K42" s="2">
        <v>0</v>
      </c>
      <c r="L42" s="2">
        <v>0</v>
      </c>
      <c r="M42" s="2">
        <v>0</v>
      </c>
      <c r="N42" s="2">
        <v>0</v>
      </c>
    </row>
    <row r="43" spans="1:14" x14ac:dyDescent="0.15">
      <c r="A43" s="2">
        <v>7</v>
      </c>
      <c r="B43" s="2" t="s">
        <v>7</v>
      </c>
      <c r="C43" s="2">
        <v>880</v>
      </c>
      <c r="D43" s="2">
        <v>715</v>
      </c>
      <c r="E43" s="2">
        <v>660</v>
      </c>
      <c r="F43" s="2">
        <v>605</v>
      </c>
      <c r="G43" s="2">
        <v>605</v>
      </c>
      <c r="H43" s="2">
        <v>605</v>
      </c>
      <c r="I43" s="2">
        <v>605</v>
      </c>
      <c r="J43" s="2">
        <v>0</v>
      </c>
      <c r="K43" s="2">
        <v>0</v>
      </c>
      <c r="L43" s="2">
        <v>0</v>
      </c>
      <c r="M43" s="2">
        <v>0</v>
      </c>
      <c r="N43" s="2">
        <v>0</v>
      </c>
    </row>
    <row r="44" spans="1:14" x14ac:dyDescent="0.15">
      <c r="A44" s="2">
        <v>8</v>
      </c>
      <c r="B44" s="2" t="s">
        <v>8</v>
      </c>
      <c r="C44" s="2">
        <v>990</v>
      </c>
      <c r="D44" s="2">
        <v>770</v>
      </c>
      <c r="E44" s="2">
        <v>715</v>
      </c>
      <c r="F44" s="2">
        <v>660</v>
      </c>
      <c r="G44" s="2">
        <v>660</v>
      </c>
      <c r="H44" s="2">
        <v>605</v>
      </c>
      <c r="I44" s="2">
        <v>605</v>
      </c>
      <c r="J44" s="2">
        <v>605</v>
      </c>
      <c r="K44" s="2">
        <v>0</v>
      </c>
      <c r="L44" s="2">
        <v>0</v>
      </c>
      <c r="M44" s="2">
        <v>0</v>
      </c>
      <c r="N44" s="2">
        <v>0</v>
      </c>
    </row>
    <row r="45" spans="1:14" x14ac:dyDescent="0.15">
      <c r="A45" s="2">
        <v>9</v>
      </c>
      <c r="B45" s="2" t="s">
        <v>9</v>
      </c>
      <c r="C45" s="2">
        <v>1045</v>
      </c>
      <c r="D45" s="2">
        <v>825</v>
      </c>
      <c r="E45" s="2">
        <v>825</v>
      </c>
      <c r="F45" s="2">
        <v>715</v>
      </c>
      <c r="G45" s="2">
        <v>715</v>
      </c>
      <c r="H45" s="2">
        <v>660</v>
      </c>
      <c r="I45" s="2">
        <v>660</v>
      </c>
      <c r="J45" s="2">
        <v>605</v>
      </c>
      <c r="K45" s="2">
        <v>605</v>
      </c>
      <c r="L45" s="2">
        <v>0</v>
      </c>
      <c r="M45" s="2">
        <v>0</v>
      </c>
      <c r="N45" s="2">
        <v>0</v>
      </c>
    </row>
    <row r="46" spans="1:14" x14ac:dyDescent="0.15">
      <c r="A46" s="2">
        <v>10</v>
      </c>
      <c r="B46" s="2" t="s">
        <v>10</v>
      </c>
      <c r="C46" s="2">
        <v>1045</v>
      </c>
      <c r="D46" s="2">
        <v>825</v>
      </c>
      <c r="E46" s="2">
        <v>825</v>
      </c>
      <c r="F46" s="2">
        <v>715</v>
      </c>
      <c r="G46" s="2">
        <v>715</v>
      </c>
      <c r="H46" s="2">
        <v>660</v>
      </c>
      <c r="I46" s="2">
        <v>660</v>
      </c>
      <c r="J46" s="2">
        <v>605</v>
      </c>
      <c r="K46" s="2">
        <v>605</v>
      </c>
      <c r="L46" s="2">
        <v>605</v>
      </c>
      <c r="M46" s="2">
        <v>0</v>
      </c>
      <c r="N46" s="2">
        <v>0</v>
      </c>
    </row>
    <row r="47" spans="1:14" x14ac:dyDescent="0.15">
      <c r="A47" s="2">
        <v>11</v>
      </c>
      <c r="B47" s="2" t="s">
        <v>11</v>
      </c>
      <c r="C47" s="2">
        <v>1155</v>
      </c>
      <c r="D47" s="2">
        <v>935</v>
      </c>
      <c r="E47" s="2">
        <v>935</v>
      </c>
      <c r="F47" s="2">
        <v>825</v>
      </c>
      <c r="G47" s="2">
        <v>825</v>
      </c>
      <c r="H47" s="2">
        <v>715</v>
      </c>
      <c r="I47" s="2">
        <v>715</v>
      </c>
      <c r="J47" s="2">
        <v>660</v>
      </c>
      <c r="K47" s="2">
        <v>605</v>
      </c>
      <c r="L47" s="2">
        <v>660</v>
      </c>
      <c r="M47" s="2">
        <v>605</v>
      </c>
      <c r="N47" s="2">
        <v>0</v>
      </c>
    </row>
    <row r="48" spans="1:14" x14ac:dyDescent="0.15">
      <c r="A48" s="2">
        <v>12</v>
      </c>
      <c r="B48" s="2" t="s">
        <v>13</v>
      </c>
      <c r="C48" s="2">
        <v>1155</v>
      </c>
      <c r="D48" s="2">
        <v>990</v>
      </c>
      <c r="E48" s="2">
        <v>935</v>
      </c>
      <c r="F48" s="2">
        <v>825</v>
      </c>
      <c r="G48" s="2">
        <v>880</v>
      </c>
      <c r="H48" s="2">
        <v>880</v>
      </c>
      <c r="I48" s="2">
        <v>825</v>
      </c>
      <c r="J48" s="2">
        <v>825</v>
      </c>
      <c r="K48" s="2">
        <v>825</v>
      </c>
      <c r="L48" s="2">
        <v>825</v>
      </c>
      <c r="M48" s="2">
        <v>770</v>
      </c>
      <c r="N48" s="2">
        <v>605</v>
      </c>
    </row>
    <row r="53" spans="1:14" ht="18.75" x14ac:dyDescent="0.15">
      <c r="A53" s="1" t="s">
        <v>14</v>
      </c>
    </row>
    <row r="54" spans="1:14" ht="13.5" customHeight="1" x14ac:dyDescent="0.15">
      <c r="A54" s="1"/>
      <c r="B54" t="s">
        <v>43</v>
      </c>
    </row>
    <row r="55" spans="1:14" x14ac:dyDescent="0.15">
      <c r="A55" s="3"/>
      <c r="B55" s="4"/>
      <c r="C55" s="2">
        <v>1</v>
      </c>
      <c r="D55" s="2">
        <v>2</v>
      </c>
      <c r="E55" s="2">
        <v>3</v>
      </c>
      <c r="F55" s="2">
        <v>4</v>
      </c>
      <c r="G55" s="2">
        <v>5</v>
      </c>
      <c r="H55" s="2">
        <v>6</v>
      </c>
      <c r="I55" s="2">
        <v>7</v>
      </c>
      <c r="J55" s="2">
        <v>8</v>
      </c>
      <c r="K55" s="2">
        <v>9</v>
      </c>
      <c r="L55" s="2">
        <v>10</v>
      </c>
      <c r="M55" s="2">
        <v>11</v>
      </c>
      <c r="N55" s="2">
        <v>12</v>
      </c>
    </row>
    <row r="56" spans="1:14" x14ac:dyDescent="0.15">
      <c r="A56" s="5"/>
      <c r="B56" s="6"/>
      <c r="C56" s="2" t="str">
        <f>B57</f>
        <v>北海道</v>
      </c>
      <c r="D56" s="2" t="str">
        <f>B58</f>
        <v>北東北（青森・秋田・岩手）</v>
      </c>
      <c r="E56" s="2" t="str">
        <f>B59</f>
        <v>南東北（宮城・山形・福島）</v>
      </c>
      <c r="F56" s="2" t="str">
        <f>B60</f>
        <v>関東（東京・茨城・栃木・群馬・埼玉・千葉・神奈川・山梨）</v>
      </c>
      <c r="G56" s="2" t="str">
        <f>B61</f>
        <v>信越（長野・新潟）</v>
      </c>
      <c r="H56" s="2" t="str">
        <f>B62</f>
        <v>北陸（富山・石川・福井）</v>
      </c>
      <c r="I56" s="2" t="str">
        <f>B63</f>
        <v>中部（静岡・愛知・岐阜・三重）</v>
      </c>
      <c r="J56" s="2" t="str">
        <f>B64</f>
        <v>関西（京都・滋賀・奈良・和歌山・大阪・兵庫）</v>
      </c>
      <c r="K56" s="2" t="str">
        <f>B65</f>
        <v>中国（岡山・広島・山口・鳥取・島根）</v>
      </c>
      <c r="L56" s="2" t="str">
        <f>B66</f>
        <v>四国（香川・徳島・高知・愛媛）</v>
      </c>
      <c r="M56" s="2" t="str">
        <f>B67</f>
        <v>九州（福岡・佐賀・長崎・熊本・大分・宮崎・鹿児島）</v>
      </c>
      <c r="N56" s="2" t="str">
        <f>B68</f>
        <v>沖縄</v>
      </c>
    </row>
    <row r="57" spans="1:14" x14ac:dyDescent="0.15">
      <c r="A57" s="2">
        <v>1</v>
      </c>
      <c r="B57" s="2" t="s">
        <v>1</v>
      </c>
      <c r="C57" s="2">
        <v>924</v>
      </c>
      <c r="D57" s="2">
        <v>0</v>
      </c>
      <c r="E57" s="2">
        <v>0</v>
      </c>
      <c r="F57" s="2">
        <v>0</v>
      </c>
      <c r="G57" s="2">
        <v>0</v>
      </c>
      <c r="H57" s="2">
        <v>0</v>
      </c>
      <c r="I57" s="2">
        <v>0</v>
      </c>
      <c r="J57" s="2">
        <v>0</v>
      </c>
      <c r="K57" s="2">
        <v>0</v>
      </c>
      <c r="L57" s="2">
        <v>0</v>
      </c>
      <c r="M57" s="2">
        <v>0</v>
      </c>
      <c r="N57" s="2">
        <v>0</v>
      </c>
    </row>
    <row r="58" spans="1:14" x14ac:dyDescent="0.15">
      <c r="A58" s="2">
        <v>2</v>
      </c>
      <c r="B58" s="2" t="s">
        <v>2</v>
      </c>
      <c r="C58" s="2">
        <v>1144</v>
      </c>
      <c r="D58" s="2">
        <v>924</v>
      </c>
      <c r="E58" s="2">
        <v>0</v>
      </c>
      <c r="F58" s="2">
        <v>0</v>
      </c>
      <c r="G58" s="2">
        <v>0</v>
      </c>
      <c r="H58" s="2">
        <v>0</v>
      </c>
      <c r="I58" s="2">
        <v>0</v>
      </c>
      <c r="J58" s="2">
        <v>0</v>
      </c>
      <c r="K58" s="2">
        <v>0</v>
      </c>
      <c r="L58" s="2">
        <v>0</v>
      </c>
      <c r="M58" s="2">
        <v>0</v>
      </c>
      <c r="N58" s="2">
        <v>0</v>
      </c>
    </row>
    <row r="59" spans="1:14" x14ac:dyDescent="0.15">
      <c r="A59" s="2">
        <v>3</v>
      </c>
      <c r="B59" s="2" t="s">
        <v>3</v>
      </c>
      <c r="C59" s="2">
        <v>1254</v>
      </c>
      <c r="D59" s="2">
        <v>924</v>
      </c>
      <c r="E59" s="2">
        <v>924</v>
      </c>
      <c r="F59" s="2">
        <v>0</v>
      </c>
      <c r="G59" s="2">
        <v>0</v>
      </c>
      <c r="H59" s="2">
        <v>0</v>
      </c>
      <c r="I59" s="2">
        <v>0</v>
      </c>
      <c r="J59" s="2">
        <v>0</v>
      </c>
      <c r="K59" s="2">
        <v>0</v>
      </c>
      <c r="L59" s="2">
        <v>0</v>
      </c>
      <c r="M59" s="2">
        <v>0</v>
      </c>
      <c r="N59" s="2">
        <v>0</v>
      </c>
    </row>
    <row r="60" spans="1:14" x14ac:dyDescent="0.15">
      <c r="A60" s="2">
        <v>4</v>
      </c>
      <c r="B60" s="2" t="s">
        <v>4</v>
      </c>
      <c r="C60" s="2">
        <v>1364</v>
      </c>
      <c r="D60" s="2">
        <v>1034</v>
      </c>
      <c r="E60" s="2">
        <v>924</v>
      </c>
      <c r="F60" s="2">
        <v>924</v>
      </c>
      <c r="G60" s="2">
        <v>0</v>
      </c>
      <c r="H60" s="2">
        <v>0</v>
      </c>
      <c r="I60" s="2">
        <v>0</v>
      </c>
      <c r="J60" s="2">
        <v>0</v>
      </c>
      <c r="K60" s="2">
        <v>0</v>
      </c>
      <c r="L60" s="2">
        <v>0</v>
      </c>
      <c r="M60" s="2">
        <v>0</v>
      </c>
      <c r="N60" s="2">
        <v>0</v>
      </c>
    </row>
    <row r="61" spans="1:14" x14ac:dyDescent="0.15">
      <c r="A61" s="2">
        <v>5</v>
      </c>
      <c r="B61" s="2" t="s">
        <v>5</v>
      </c>
      <c r="C61" s="2">
        <v>1364</v>
      </c>
      <c r="D61" s="2">
        <v>1034</v>
      </c>
      <c r="E61" s="2">
        <v>924</v>
      </c>
      <c r="F61" s="2">
        <v>924</v>
      </c>
      <c r="G61" s="2">
        <v>924</v>
      </c>
      <c r="H61" s="2">
        <v>0</v>
      </c>
      <c r="I61" s="2">
        <v>0</v>
      </c>
      <c r="J61" s="2">
        <v>0</v>
      </c>
      <c r="K61" s="2">
        <v>0</v>
      </c>
      <c r="L61" s="2">
        <v>0</v>
      </c>
      <c r="M61" s="2">
        <v>0</v>
      </c>
      <c r="N61" s="2">
        <v>0</v>
      </c>
    </row>
    <row r="62" spans="1:14" x14ac:dyDescent="0.15">
      <c r="A62" s="2">
        <v>6</v>
      </c>
      <c r="B62" s="2" t="s">
        <v>6</v>
      </c>
      <c r="C62" s="2">
        <v>1474</v>
      </c>
      <c r="D62" s="2">
        <v>1144</v>
      </c>
      <c r="E62" s="2">
        <v>1034</v>
      </c>
      <c r="F62" s="2">
        <v>924</v>
      </c>
      <c r="G62" s="2">
        <v>924</v>
      </c>
      <c r="H62" s="2">
        <v>924</v>
      </c>
      <c r="I62" s="2">
        <v>0</v>
      </c>
      <c r="J62" s="2">
        <v>0</v>
      </c>
      <c r="K62" s="2">
        <v>0</v>
      </c>
      <c r="L62" s="2">
        <v>0</v>
      </c>
      <c r="M62" s="2">
        <v>0</v>
      </c>
      <c r="N62" s="2">
        <v>0</v>
      </c>
    </row>
    <row r="63" spans="1:14" x14ac:dyDescent="0.15">
      <c r="A63" s="2">
        <v>7</v>
      </c>
      <c r="B63" s="2" t="s">
        <v>7</v>
      </c>
      <c r="C63" s="2">
        <v>1474</v>
      </c>
      <c r="D63" s="2">
        <v>1144</v>
      </c>
      <c r="E63" s="2">
        <v>1034</v>
      </c>
      <c r="F63" s="2">
        <v>924</v>
      </c>
      <c r="G63" s="2">
        <v>924</v>
      </c>
      <c r="H63" s="2">
        <v>924</v>
      </c>
      <c r="I63" s="2">
        <v>924</v>
      </c>
      <c r="J63" s="2">
        <v>0</v>
      </c>
      <c r="K63" s="2">
        <v>0</v>
      </c>
      <c r="L63" s="2">
        <v>0</v>
      </c>
      <c r="M63" s="2">
        <v>0</v>
      </c>
      <c r="N63" s="2">
        <v>0</v>
      </c>
    </row>
    <row r="64" spans="1:14" x14ac:dyDescent="0.15">
      <c r="A64" s="2">
        <v>8</v>
      </c>
      <c r="B64" s="2" t="s">
        <v>8</v>
      </c>
      <c r="C64" s="2">
        <v>1694</v>
      </c>
      <c r="D64" s="2">
        <v>1254</v>
      </c>
      <c r="E64" s="2">
        <v>1144</v>
      </c>
      <c r="F64" s="2">
        <v>1034</v>
      </c>
      <c r="G64" s="2">
        <v>1034</v>
      </c>
      <c r="H64" s="2">
        <v>924</v>
      </c>
      <c r="I64" s="2">
        <v>924</v>
      </c>
      <c r="J64" s="2">
        <v>924</v>
      </c>
      <c r="K64" s="2">
        <v>0</v>
      </c>
      <c r="L64" s="2">
        <v>0</v>
      </c>
      <c r="M64" s="2">
        <v>0</v>
      </c>
      <c r="N64" s="2">
        <v>0</v>
      </c>
    </row>
    <row r="65" spans="1:14" x14ac:dyDescent="0.15">
      <c r="A65" s="2">
        <v>9</v>
      </c>
      <c r="B65" s="2" t="s">
        <v>9</v>
      </c>
      <c r="C65" s="2">
        <v>1804</v>
      </c>
      <c r="D65" s="2">
        <v>1364</v>
      </c>
      <c r="E65" s="2">
        <v>1364</v>
      </c>
      <c r="F65" s="2">
        <v>1144</v>
      </c>
      <c r="G65" s="2">
        <v>1144</v>
      </c>
      <c r="H65" s="2">
        <v>1034</v>
      </c>
      <c r="I65" s="2">
        <v>1034</v>
      </c>
      <c r="J65" s="2">
        <v>924</v>
      </c>
      <c r="K65" s="2">
        <v>924</v>
      </c>
      <c r="L65" s="2">
        <v>0</v>
      </c>
      <c r="M65" s="2">
        <v>0</v>
      </c>
      <c r="N65" s="2">
        <v>0</v>
      </c>
    </row>
    <row r="66" spans="1:14" x14ac:dyDescent="0.15">
      <c r="A66" s="2">
        <v>10</v>
      </c>
      <c r="B66" s="2" t="s">
        <v>10</v>
      </c>
      <c r="C66" s="2">
        <v>1804</v>
      </c>
      <c r="D66" s="2">
        <v>1364</v>
      </c>
      <c r="E66" s="2">
        <v>1364</v>
      </c>
      <c r="F66" s="2">
        <v>1144</v>
      </c>
      <c r="G66" s="2">
        <v>115</v>
      </c>
      <c r="H66" s="2">
        <v>1034</v>
      </c>
      <c r="I66" s="2">
        <v>1034</v>
      </c>
      <c r="J66" s="2">
        <v>924</v>
      </c>
      <c r="K66" s="2">
        <v>924</v>
      </c>
      <c r="L66" s="2">
        <v>924</v>
      </c>
      <c r="M66" s="2">
        <v>0</v>
      </c>
      <c r="N66" s="2">
        <v>0</v>
      </c>
    </row>
    <row r="67" spans="1:14" x14ac:dyDescent="0.15">
      <c r="A67" s="2">
        <v>11</v>
      </c>
      <c r="B67" s="2" t="s">
        <v>11</v>
      </c>
      <c r="C67" s="2">
        <v>2024</v>
      </c>
      <c r="D67" s="2">
        <v>1584</v>
      </c>
      <c r="E67" s="2">
        <v>1584</v>
      </c>
      <c r="F67" s="2">
        <v>1364</v>
      </c>
      <c r="G67" s="2">
        <v>1364</v>
      </c>
      <c r="H67" s="2">
        <v>1144</v>
      </c>
      <c r="I67" s="2">
        <v>1144</v>
      </c>
      <c r="J67" s="2">
        <v>1034</v>
      </c>
      <c r="K67" s="2">
        <v>924</v>
      </c>
      <c r="L67" s="2">
        <v>1034</v>
      </c>
      <c r="M67" s="2">
        <v>924</v>
      </c>
      <c r="N67" s="2">
        <v>0</v>
      </c>
    </row>
    <row r="68" spans="1:14" x14ac:dyDescent="0.15">
      <c r="A68" s="2">
        <v>12</v>
      </c>
      <c r="B68" s="2" t="s">
        <v>13</v>
      </c>
      <c r="C68" s="2">
        <v>2024</v>
      </c>
      <c r="D68" s="2">
        <v>1694</v>
      </c>
      <c r="E68" s="2">
        <v>1584</v>
      </c>
      <c r="F68" s="2">
        <v>1364</v>
      </c>
      <c r="G68" s="2">
        <v>1474</v>
      </c>
      <c r="H68" s="2">
        <v>1474</v>
      </c>
      <c r="I68" s="2">
        <v>1364</v>
      </c>
      <c r="J68" s="2">
        <v>1364</v>
      </c>
      <c r="K68" s="2">
        <v>1364</v>
      </c>
      <c r="L68" s="2">
        <v>1364</v>
      </c>
      <c r="M68" s="2">
        <v>1254</v>
      </c>
      <c r="N68" s="2">
        <v>924</v>
      </c>
    </row>
    <row r="74" spans="1:14" x14ac:dyDescent="0.15">
      <c r="B74" t="s">
        <v>25</v>
      </c>
    </row>
    <row r="75" spans="1:14" x14ac:dyDescent="0.15">
      <c r="B75" t="s">
        <v>27</v>
      </c>
    </row>
  </sheetData>
  <phoneticPr fontId="1"/>
  <dataValidations count="3">
    <dataValidation type="list" allowBlank="1" showInputMessage="1" showErrorMessage="1" sqref="C21:C25">
      <formula1>$B$74:$B$75</formula1>
    </dataValidation>
    <dataValidation type="list" allowBlank="1" showInputMessage="1" showErrorMessage="1" sqref="C12">
      <formula1>$B$37:$B$48</formula1>
    </dataValidation>
    <dataValidation type="list" allowBlank="1" showInputMessage="1" showErrorMessage="1" sqref="C11">
      <formula1>$B$37:$B$48</formula1>
    </dataValidation>
  </dataValidation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opLeftCell="A32" zoomScaleNormal="100" workbookViewId="0">
      <selection activeCell="C57" sqref="C57:N68"/>
    </sheetView>
  </sheetViews>
  <sheetFormatPr defaultRowHeight="13.5" x14ac:dyDescent="0.15"/>
  <cols>
    <col min="1" max="1" width="2.75" customWidth="1"/>
    <col min="2" max="2" width="20.625" customWidth="1"/>
    <col min="3" max="14" width="9.625" customWidth="1"/>
  </cols>
  <sheetData>
    <row r="1" spans="1:12" ht="18.75" x14ac:dyDescent="0.15">
      <c r="A1" s="1" t="s">
        <v>41</v>
      </c>
    </row>
    <row r="3" spans="1:12" x14ac:dyDescent="0.15">
      <c r="B3" t="s">
        <v>42</v>
      </c>
    </row>
    <row r="4" spans="1:12" x14ac:dyDescent="0.15">
      <c r="B4" t="s">
        <v>35</v>
      </c>
    </row>
    <row r="6" spans="1:12" x14ac:dyDescent="0.15">
      <c r="B6" t="s">
        <v>36</v>
      </c>
    </row>
    <row r="7" spans="1:12" x14ac:dyDescent="0.15">
      <c r="B7" t="s">
        <v>38</v>
      </c>
    </row>
    <row r="8" spans="1:12" x14ac:dyDescent="0.15">
      <c r="B8" t="s">
        <v>39</v>
      </c>
    </row>
    <row r="10" spans="1:12" x14ac:dyDescent="0.15">
      <c r="J10" t="s">
        <v>18</v>
      </c>
      <c r="K10" t="s">
        <v>17</v>
      </c>
    </row>
    <row r="11" spans="1:12" x14ac:dyDescent="0.15">
      <c r="B11" s="2" t="s">
        <v>15</v>
      </c>
      <c r="C11" s="7" t="s">
        <v>4</v>
      </c>
      <c r="J11">
        <f>MATCH(C11,B37:B48,0)</f>
        <v>4</v>
      </c>
      <c r="K11">
        <f>MATCH(C11,B57:B68,0)</f>
        <v>4</v>
      </c>
    </row>
    <row r="12" spans="1:12" x14ac:dyDescent="0.15">
      <c r="B12" s="2" t="s">
        <v>16</v>
      </c>
      <c r="C12" s="7" t="s">
        <v>12</v>
      </c>
      <c r="J12">
        <f>MATCH(C12,C36:N36,0)</f>
        <v>12</v>
      </c>
      <c r="K12">
        <f>MATCH(C12,C56:N56,0)</f>
        <v>12</v>
      </c>
    </row>
    <row r="15" spans="1:12" x14ac:dyDescent="0.15">
      <c r="B15" s="9" t="s">
        <v>17</v>
      </c>
      <c r="C15" s="9" t="s">
        <v>18</v>
      </c>
      <c r="D15" s="9" t="s">
        <v>20</v>
      </c>
      <c r="E15" s="9" t="s">
        <v>19</v>
      </c>
      <c r="H15" s="8"/>
      <c r="I15" s="8"/>
      <c r="J15" s="8"/>
      <c r="K15" s="8"/>
      <c r="L15" s="8"/>
    </row>
    <row r="16" spans="1:12" ht="14.25" thickBot="1" x14ac:dyDescent="0.2">
      <c r="B16" s="13" t="s">
        <v>29</v>
      </c>
      <c r="C16" s="13" t="s">
        <v>30</v>
      </c>
      <c r="D16" s="13" t="s">
        <v>21</v>
      </c>
      <c r="E16" s="13" t="s">
        <v>22</v>
      </c>
    </row>
    <row r="17" spans="2:5" ht="14.25" thickTop="1" x14ac:dyDescent="0.15">
      <c r="B17" s="14">
        <f>MAX(INDEX(C57:N68,K11,K12),INDEX(C57:N68,K12,K11))</f>
        <v>1390</v>
      </c>
      <c r="C17" s="14">
        <f>MAX(INDEX(C37:N48,J11,J12),INDEX(C37:N48,J12,J11))</f>
        <v>841</v>
      </c>
      <c r="D17" s="14">
        <v>65</v>
      </c>
      <c r="E17" s="14">
        <f>B17-C17-D17</f>
        <v>484</v>
      </c>
    </row>
    <row r="20" spans="2:5" ht="14.25" thickBot="1" x14ac:dyDescent="0.2">
      <c r="B20" s="12" t="s">
        <v>37</v>
      </c>
      <c r="C20" s="12"/>
      <c r="D20" s="13" t="s">
        <v>34</v>
      </c>
    </row>
    <row r="21" spans="2:5" ht="14.25" thickTop="1" x14ac:dyDescent="0.15">
      <c r="B21" s="11" t="s">
        <v>28</v>
      </c>
      <c r="C21" s="16" t="s">
        <v>24</v>
      </c>
      <c r="D21" s="14">
        <f>IF(C21="はい",100,0)</f>
        <v>100</v>
      </c>
    </row>
    <row r="22" spans="2:5" x14ac:dyDescent="0.15">
      <c r="B22" s="10" t="s">
        <v>31</v>
      </c>
      <c r="C22" s="7" t="s">
        <v>26</v>
      </c>
      <c r="D22" s="15">
        <f>IF(C22="いいえ",50,0)</f>
        <v>50</v>
      </c>
    </row>
    <row r="23" spans="2:5" x14ac:dyDescent="0.15">
      <c r="B23" s="10" t="s">
        <v>23</v>
      </c>
      <c r="C23" s="7" t="s">
        <v>24</v>
      </c>
      <c r="D23" s="15">
        <f>IF(AND(C22="いいえ",C23="はい"),60,0)</f>
        <v>60</v>
      </c>
    </row>
    <row r="24" spans="2:5" x14ac:dyDescent="0.15">
      <c r="B24" s="10" t="s">
        <v>32</v>
      </c>
      <c r="C24" s="7" t="s">
        <v>24</v>
      </c>
      <c r="D24" s="15">
        <f>IF(C24="はい",INT(C17*0.1),0)</f>
        <v>84</v>
      </c>
    </row>
    <row r="25" spans="2:5" x14ac:dyDescent="0.15">
      <c r="B25" s="10" t="s">
        <v>33</v>
      </c>
      <c r="C25" s="7" t="s">
        <v>26</v>
      </c>
      <c r="D25" s="15">
        <f>IF(C25="はい",54,0)</f>
        <v>0</v>
      </c>
    </row>
    <row r="27" spans="2:5" ht="14.25" thickBot="1" x14ac:dyDescent="0.2"/>
    <row r="28" spans="2:5" ht="33" customHeight="1" thickBot="1" x14ac:dyDescent="0.2">
      <c r="B28" s="17" t="s">
        <v>40</v>
      </c>
      <c r="C28" s="18">
        <f>C17+D17-D21-D22-D23-D24-D25</f>
        <v>612</v>
      </c>
    </row>
    <row r="33" spans="1:14" ht="18.75" x14ac:dyDescent="0.15">
      <c r="A33" s="1" t="s">
        <v>0</v>
      </c>
    </row>
    <row r="34" spans="1:14" x14ac:dyDescent="0.15">
      <c r="B34" t="s">
        <v>43</v>
      </c>
    </row>
    <row r="35" spans="1:14" x14ac:dyDescent="0.15">
      <c r="A35" s="3"/>
      <c r="B35" s="4"/>
      <c r="C35" s="9">
        <v>1</v>
      </c>
      <c r="D35" s="9">
        <v>2</v>
      </c>
      <c r="E35" s="9">
        <v>3</v>
      </c>
      <c r="F35" s="9">
        <v>4</v>
      </c>
      <c r="G35" s="9">
        <v>5</v>
      </c>
      <c r="H35" s="9">
        <v>6</v>
      </c>
      <c r="I35" s="9">
        <v>7</v>
      </c>
      <c r="J35" s="9">
        <v>8</v>
      </c>
      <c r="K35" s="9">
        <v>9</v>
      </c>
      <c r="L35" s="9">
        <v>10</v>
      </c>
      <c r="M35" s="9">
        <v>11</v>
      </c>
      <c r="N35" s="9">
        <v>12</v>
      </c>
    </row>
    <row r="36" spans="1:14" x14ac:dyDescent="0.15">
      <c r="A36" s="5"/>
      <c r="B36" s="6"/>
      <c r="C36" s="2" t="str">
        <f>B37</f>
        <v>北海道</v>
      </c>
      <c r="D36" s="2" t="str">
        <f>B38</f>
        <v>北東北（青森・秋田・岩手）</v>
      </c>
      <c r="E36" s="2" t="str">
        <f>B39</f>
        <v>南東北（宮城・山形・福島）</v>
      </c>
      <c r="F36" s="2" t="str">
        <f>B40</f>
        <v>関東（東京・茨城・栃木・群馬・埼玉・千葉・神奈川・山梨）</v>
      </c>
      <c r="G36" s="2" t="str">
        <f>B41</f>
        <v>信越（長野・新潟）</v>
      </c>
      <c r="H36" s="2" t="str">
        <f>B42</f>
        <v>北陸（富山・石川・福井）</v>
      </c>
      <c r="I36" s="2" t="str">
        <f>B43</f>
        <v>中部（静岡・愛知・岐阜・三重）</v>
      </c>
      <c r="J36" s="2" t="str">
        <f>B44</f>
        <v>関西（京都・滋賀・奈良・和歌山・大阪・兵庫）</v>
      </c>
      <c r="K36" s="2" t="str">
        <f>B45</f>
        <v>中国（岡山・広島・山口・鳥取・島根）</v>
      </c>
      <c r="L36" s="2" t="str">
        <f>B46</f>
        <v>四国（香川・徳島・高知・愛媛）</v>
      </c>
      <c r="M36" s="2" t="str">
        <f>B47</f>
        <v>九州（福岡・佐賀・長崎・熊本・大分・宮崎・鹿児島）</v>
      </c>
      <c r="N36" s="2" t="str">
        <f>B48</f>
        <v>沖縄</v>
      </c>
    </row>
    <row r="37" spans="1:14" x14ac:dyDescent="0.15">
      <c r="A37" s="2">
        <v>1</v>
      </c>
      <c r="B37" s="2" t="s">
        <v>1</v>
      </c>
      <c r="C37" s="2">
        <f>_xlfn.CEILING.MATH(Sheet1!C37/1.08*1.1)</f>
        <v>617</v>
      </c>
      <c r="D37" s="2">
        <f>_xlfn.CEILING.MATH(Sheet1!D37/1.08*1.1)</f>
        <v>0</v>
      </c>
      <c r="E37" s="2">
        <f>_xlfn.CEILING.MATH(Sheet1!E37/1.08*1.1)</f>
        <v>0</v>
      </c>
      <c r="F37" s="2">
        <f>_xlfn.CEILING.MATH(Sheet1!F37/1.08*1.1)</f>
        <v>0</v>
      </c>
      <c r="G37" s="2">
        <f>_xlfn.CEILING.MATH(Sheet1!G37/1.08*1.1)</f>
        <v>0</v>
      </c>
      <c r="H37" s="2">
        <f>_xlfn.CEILING.MATH(Sheet1!H37/1.08*1.1)</f>
        <v>0</v>
      </c>
      <c r="I37" s="2">
        <f>_xlfn.CEILING.MATH(Sheet1!I37/1.08*1.1)</f>
        <v>0</v>
      </c>
      <c r="J37" s="2">
        <f>_xlfn.CEILING.MATH(Sheet1!J37/1.08*1.1)</f>
        <v>0</v>
      </c>
      <c r="K37" s="2">
        <f>_xlfn.CEILING.MATH(Sheet1!K37/1.08*1.1)</f>
        <v>0</v>
      </c>
      <c r="L37" s="2">
        <f>_xlfn.CEILING.MATH(Sheet1!L37/1.08*1.1)</f>
        <v>0</v>
      </c>
      <c r="M37" s="2">
        <f>_xlfn.CEILING.MATH(Sheet1!M37/1.08*1.1)</f>
        <v>0</v>
      </c>
      <c r="N37" s="2">
        <f>_xlfn.CEILING.MATH(Sheet1!N37/1.08*1.1)</f>
        <v>0</v>
      </c>
    </row>
    <row r="38" spans="1:14" x14ac:dyDescent="0.15">
      <c r="A38" s="2">
        <v>2</v>
      </c>
      <c r="B38" s="2" t="s">
        <v>2</v>
      </c>
      <c r="C38" s="2">
        <f>_xlfn.CEILING.MATH(Sheet1!C38/1.08*1.1)</f>
        <v>729</v>
      </c>
      <c r="D38" s="2">
        <f>_xlfn.CEILING.MATH(Sheet1!D38/1.08*1.1)</f>
        <v>617</v>
      </c>
      <c r="E38" s="2">
        <f>_xlfn.CEILING.MATH(Sheet1!E38/1.08*1.1)</f>
        <v>0</v>
      </c>
      <c r="F38" s="2">
        <f>_xlfn.CEILING.MATH(Sheet1!F38/1.08*1.1)</f>
        <v>0</v>
      </c>
      <c r="G38" s="2">
        <f>_xlfn.CEILING.MATH(Sheet1!G38/1.08*1.1)</f>
        <v>0</v>
      </c>
      <c r="H38" s="2">
        <f>_xlfn.CEILING.MATH(Sheet1!H38/1.08*1.1)</f>
        <v>0</v>
      </c>
      <c r="I38" s="2">
        <f>_xlfn.CEILING.MATH(Sheet1!I38/1.08*1.1)</f>
        <v>0</v>
      </c>
      <c r="J38" s="2">
        <f>_xlfn.CEILING.MATH(Sheet1!J38/1.08*1.1)</f>
        <v>0</v>
      </c>
      <c r="K38" s="2">
        <f>_xlfn.CEILING.MATH(Sheet1!K38/1.08*1.1)</f>
        <v>0</v>
      </c>
      <c r="L38" s="2">
        <f>_xlfn.CEILING.MATH(Sheet1!L38/1.08*1.1)</f>
        <v>0</v>
      </c>
      <c r="M38" s="2">
        <f>_xlfn.CEILING.MATH(Sheet1!M38/1.08*1.1)</f>
        <v>0</v>
      </c>
      <c r="N38" s="2">
        <f>_xlfn.CEILING.MATH(Sheet1!N38/1.08*1.1)</f>
        <v>0</v>
      </c>
    </row>
    <row r="39" spans="1:14" x14ac:dyDescent="0.15">
      <c r="A39" s="2">
        <v>3</v>
      </c>
      <c r="B39" s="2" t="s">
        <v>3</v>
      </c>
      <c r="C39" s="2">
        <f>_xlfn.CEILING.MATH(Sheet1!C39/1.08*1.1)</f>
        <v>785</v>
      </c>
      <c r="D39" s="2">
        <f>_xlfn.CEILING.MATH(Sheet1!D39/1.08*1.1)</f>
        <v>617</v>
      </c>
      <c r="E39" s="2">
        <f>_xlfn.CEILING.MATH(Sheet1!E39/1.08*1.1)</f>
        <v>617</v>
      </c>
      <c r="F39" s="2">
        <f>_xlfn.CEILING.MATH(Sheet1!F39/1.08*1.1)</f>
        <v>0</v>
      </c>
      <c r="G39" s="2">
        <f>_xlfn.CEILING.MATH(Sheet1!G39/1.08*1.1)</f>
        <v>0</v>
      </c>
      <c r="H39" s="2">
        <f>_xlfn.CEILING.MATH(Sheet1!H39/1.08*1.1)</f>
        <v>0</v>
      </c>
      <c r="I39" s="2">
        <f>_xlfn.CEILING.MATH(Sheet1!I39/1.08*1.1)</f>
        <v>0</v>
      </c>
      <c r="J39" s="2">
        <f>_xlfn.CEILING.MATH(Sheet1!J39/1.08*1.1)</f>
        <v>0</v>
      </c>
      <c r="K39" s="2">
        <f>_xlfn.CEILING.MATH(Sheet1!K39/1.08*1.1)</f>
        <v>0</v>
      </c>
      <c r="L39" s="2">
        <f>_xlfn.CEILING.MATH(Sheet1!L39/1.08*1.1)</f>
        <v>0</v>
      </c>
      <c r="M39" s="2">
        <f>_xlfn.CEILING.MATH(Sheet1!M39/1.08*1.1)</f>
        <v>0</v>
      </c>
      <c r="N39" s="2">
        <f>_xlfn.CEILING.MATH(Sheet1!N39/1.08*1.1)</f>
        <v>0</v>
      </c>
    </row>
    <row r="40" spans="1:14" x14ac:dyDescent="0.15">
      <c r="A40" s="2">
        <v>4</v>
      </c>
      <c r="B40" s="2" t="s">
        <v>4</v>
      </c>
      <c r="C40" s="2">
        <f>_xlfn.CEILING.MATH(Sheet1!C40/1.08*1.1)</f>
        <v>841</v>
      </c>
      <c r="D40" s="2">
        <f>_xlfn.CEILING.MATH(Sheet1!D40/1.08*1.1)</f>
        <v>673</v>
      </c>
      <c r="E40" s="2">
        <f>_xlfn.CEILING.MATH(Sheet1!E40/1.08*1.1)</f>
        <v>617</v>
      </c>
      <c r="F40" s="2">
        <f>_xlfn.CEILING.MATH(Sheet1!F40/1.08*1.1)</f>
        <v>617</v>
      </c>
      <c r="G40" s="2">
        <f>_xlfn.CEILING.MATH(Sheet1!G40/1.08*1.1)</f>
        <v>0</v>
      </c>
      <c r="H40" s="2">
        <f>_xlfn.CEILING.MATH(Sheet1!H40/1.08*1.1)</f>
        <v>0</v>
      </c>
      <c r="I40" s="2">
        <f>_xlfn.CEILING.MATH(Sheet1!I40/1.08*1.1)</f>
        <v>0</v>
      </c>
      <c r="J40" s="2">
        <f>_xlfn.CEILING.MATH(Sheet1!J40/1.08*1.1)</f>
        <v>0</v>
      </c>
      <c r="K40" s="2">
        <f>_xlfn.CEILING.MATH(Sheet1!K40/1.08*1.1)</f>
        <v>0</v>
      </c>
      <c r="L40" s="2">
        <f>_xlfn.CEILING.MATH(Sheet1!L40/1.08*1.1)</f>
        <v>0</v>
      </c>
      <c r="M40" s="2">
        <f>_xlfn.CEILING.MATH(Sheet1!M40/1.08*1.1)</f>
        <v>0</v>
      </c>
      <c r="N40" s="2">
        <f>_xlfn.CEILING.MATH(Sheet1!N40/1.08*1.1)</f>
        <v>0</v>
      </c>
    </row>
    <row r="41" spans="1:14" x14ac:dyDescent="0.15">
      <c r="A41" s="2">
        <v>5</v>
      </c>
      <c r="B41" s="2" t="s">
        <v>5</v>
      </c>
      <c r="C41" s="2">
        <f>_xlfn.CEILING.MATH(Sheet1!C41/1.08*1.1)</f>
        <v>841</v>
      </c>
      <c r="D41" s="2">
        <f>_xlfn.CEILING.MATH(Sheet1!D41/1.08*1.1)</f>
        <v>673</v>
      </c>
      <c r="E41" s="2">
        <f>_xlfn.CEILING.MATH(Sheet1!E41/1.08*1.1)</f>
        <v>617</v>
      </c>
      <c r="F41" s="2">
        <f>_xlfn.CEILING.MATH(Sheet1!F41/1.08*1.1)</f>
        <v>617</v>
      </c>
      <c r="G41" s="2">
        <f>_xlfn.CEILING.MATH(Sheet1!G41/1.08*1.1)</f>
        <v>617</v>
      </c>
      <c r="H41" s="2">
        <f>_xlfn.CEILING.MATH(Sheet1!H41/1.08*1.1)</f>
        <v>0</v>
      </c>
      <c r="I41" s="2">
        <f>_xlfn.CEILING.MATH(Sheet1!I41/1.08*1.1)</f>
        <v>0</v>
      </c>
      <c r="J41" s="2">
        <f>_xlfn.CEILING.MATH(Sheet1!J41/1.08*1.1)</f>
        <v>0</v>
      </c>
      <c r="K41" s="2">
        <f>_xlfn.CEILING.MATH(Sheet1!K41/1.08*1.1)</f>
        <v>0</v>
      </c>
      <c r="L41" s="2">
        <f>_xlfn.CEILING.MATH(Sheet1!L41/1.08*1.1)</f>
        <v>0</v>
      </c>
      <c r="M41" s="2">
        <f>_xlfn.CEILING.MATH(Sheet1!M41/1.08*1.1)</f>
        <v>0</v>
      </c>
      <c r="N41" s="2">
        <f>_xlfn.CEILING.MATH(Sheet1!N41/1.08*1.1)</f>
        <v>0</v>
      </c>
    </row>
    <row r="42" spans="1:14" x14ac:dyDescent="0.15">
      <c r="A42" s="2">
        <v>6</v>
      </c>
      <c r="B42" s="2" t="s">
        <v>6</v>
      </c>
      <c r="C42" s="2">
        <f>_xlfn.CEILING.MATH(Sheet1!C42/1.08*1.1)</f>
        <v>897</v>
      </c>
      <c r="D42" s="2">
        <f>_xlfn.CEILING.MATH(Sheet1!D42/1.08*1.1)</f>
        <v>729</v>
      </c>
      <c r="E42" s="2">
        <f>_xlfn.CEILING.MATH(Sheet1!E42/1.08*1.1)</f>
        <v>673</v>
      </c>
      <c r="F42" s="2">
        <f>_xlfn.CEILING.MATH(Sheet1!F42/1.08*1.1)</f>
        <v>617</v>
      </c>
      <c r="G42" s="2">
        <f>_xlfn.CEILING.MATH(Sheet1!G42/1.08*1.1)</f>
        <v>617</v>
      </c>
      <c r="H42" s="2">
        <f>_xlfn.CEILING.MATH(Sheet1!H42/1.08*1.1)</f>
        <v>617</v>
      </c>
      <c r="I42" s="2">
        <f>_xlfn.CEILING.MATH(Sheet1!I42/1.08*1.1)</f>
        <v>0</v>
      </c>
      <c r="J42" s="2">
        <f>_xlfn.CEILING.MATH(Sheet1!J42/1.08*1.1)</f>
        <v>0</v>
      </c>
      <c r="K42" s="2">
        <f>_xlfn.CEILING.MATH(Sheet1!K42/1.08*1.1)</f>
        <v>0</v>
      </c>
      <c r="L42" s="2">
        <f>_xlfn.CEILING.MATH(Sheet1!L42/1.08*1.1)</f>
        <v>0</v>
      </c>
      <c r="M42" s="2">
        <f>_xlfn.CEILING.MATH(Sheet1!M42/1.08*1.1)</f>
        <v>0</v>
      </c>
      <c r="N42" s="2">
        <f>_xlfn.CEILING.MATH(Sheet1!N42/1.08*1.1)</f>
        <v>0</v>
      </c>
    </row>
    <row r="43" spans="1:14" x14ac:dyDescent="0.15">
      <c r="A43" s="2">
        <v>7</v>
      </c>
      <c r="B43" s="2" t="s">
        <v>7</v>
      </c>
      <c r="C43" s="2">
        <f>_xlfn.CEILING.MATH(Sheet1!C43/1.08*1.1)</f>
        <v>897</v>
      </c>
      <c r="D43" s="2">
        <f>_xlfn.CEILING.MATH(Sheet1!D43/1.08*1.1)</f>
        <v>729</v>
      </c>
      <c r="E43" s="2">
        <f>_xlfn.CEILING.MATH(Sheet1!E43/1.08*1.1)</f>
        <v>673</v>
      </c>
      <c r="F43" s="2">
        <f>_xlfn.CEILING.MATH(Sheet1!F43/1.08*1.1)</f>
        <v>617</v>
      </c>
      <c r="G43" s="2">
        <f>_xlfn.CEILING.MATH(Sheet1!G43/1.08*1.1)</f>
        <v>617</v>
      </c>
      <c r="H43" s="2">
        <f>_xlfn.CEILING.MATH(Sheet1!H43/1.08*1.1)</f>
        <v>617</v>
      </c>
      <c r="I43" s="2">
        <f>_xlfn.CEILING.MATH(Sheet1!I43/1.08*1.1)</f>
        <v>617</v>
      </c>
      <c r="J43" s="2">
        <f>_xlfn.CEILING.MATH(Sheet1!J43/1.08*1.1)</f>
        <v>0</v>
      </c>
      <c r="K43" s="2">
        <f>_xlfn.CEILING.MATH(Sheet1!K43/1.08*1.1)</f>
        <v>0</v>
      </c>
      <c r="L43" s="2">
        <f>_xlfn.CEILING.MATH(Sheet1!L43/1.08*1.1)</f>
        <v>0</v>
      </c>
      <c r="M43" s="2">
        <f>_xlfn.CEILING.MATH(Sheet1!M43/1.08*1.1)</f>
        <v>0</v>
      </c>
      <c r="N43" s="2">
        <f>_xlfn.CEILING.MATH(Sheet1!N43/1.08*1.1)</f>
        <v>0</v>
      </c>
    </row>
    <row r="44" spans="1:14" x14ac:dyDescent="0.15">
      <c r="A44" s="2">
        <v>8</v>
      </c>
      <c r="B44" s="2" t="s">
        <v>8</v>
      </c>
      <c r="C44" s="2">
        <f>_xlfn.CEILING.MATH(Sheet1!C44/1.08*1.1)</f>
        <v>1009</v>
      </c>
      <c r="D44" s="2">
        <f>_xlfn.CEILING.MATH(Sheet1!D44/1.08*1.1)</f>
        <v>785</v>
      </c>
      <c r="E44" s="2">
        <f>_xlfn.CEILING.MATH(Sheet1!E44/1.08*1.1)</f>
        <v>729</v>
      </c>
      <c r="F44" s="2">
        <f>_xlfn.CEILING.MATH(Sheet1!F44/1.08*1.1)</f>
        <v>673</v>
      </c>
      <c r="G44" s="2">
        <f>_xlfn.CEILING.MATH(Sheet1!G44/1.08*1.1)</f>
        <v>673</v>
      </c>
      <c r="H44" s="2">
        <f>_xlfn.CEILING.MATH(Sheet1!H44/1.08*1.1)</f>
        <v>617</v>
      </c>
      <c r="I44" s="2">
        <f>_xlfn.CEILING.MATH(Sheet1!I44/1.08*1.1)</f>
        <v>617</v>
      </c>
      <c r="J44" s="2">
        <f>_xlfn.CEILING.MATH(Sheet1!J44/1.08*1.1)</f>
        <v>617</v>
      </c>
      <c r="K44" s="2">
        <f>_xlfn.CEILING.MATH(Sheet1!K44/1.08*1.1)</f>
        <v>0</v>
      </c>
      <c r="L44" s="2">
        <f>_xlfn.CEILING.MATH(Sheet1!L44/1.08*1.1)</f>
        <v>0</v>
      </c>
      <c r="M44" s="2">
        <f>_xlfn.CEILING.MATH(Sheet1!M44/1.08*1.1)</f>
        <v>0</v>
      </c>
      <c r="N44" s="2">
        <f>_xlfn.CEILING.MATH(Sheet1!N44/1.08*1.1)</f>
        <v>0</v>
      </c>
    </row>
    <row r="45" spans="1:14" x14ac:dyDescent="0.15">
      <c r="A45" s="2">
        <v>9</v>
      </c>
      <c r="B45" s="2" t="s">
        <v>9</v>
      </c>
      <c r="C45" s="2">
        <f>_xlfn.CEILING.MATH(Sheet1!C45/1.08*1.1)</f>
        <v>1065</v>
      </c>
      <c r="D45" s="2">
        <f>_xlfn.CEILING.MATH(Sheet1!D45/1.08*1.1)</f>
        <v>841</v>
      </c>
      <c r="E45" s="2">
        <f>_xlfn.CEILING.MATH(Sheet1!E45/1.08*1.1)</f>
        <v>841</v>
      </c>
      <c r="F45" s="2">
        <f>_xlfn.CEILING.MATH(Sheet1!F45/1.08*1.1)</f>
        <v>729</v>
      </c>
      <c r="G45" s="2">
        <f>_xlfn.CEILING.MATH(Sheet1!G45/1.08*1.1)</f>
        <v>729</v>
      </c>
      <c r="H45" s="2">
        <f>_xlfn.CEILING.MATH(Sheet1!H45/1.08*1.1)</f>
        <v>673</v>
      </c>
      <c r="I45" s="2">
        <f>_xlfn.CEILING.MATH(Sheet1!I45/1.08*1.1)</f>
        <v>673</v>
      </c>
      <c r="J45" s="2">
        <f>_xlfn.CEILING.MATH(Sheet1!J45/1.08*1.1)</f>
        <v>617</v>
      </c>
      <c r="K45" s="2">
        <f>_xlfn.CEILING.MATH(Sheet1!K45/1.08*1.1)</f>
        <v>617</v>
      </c>
      <c r="L45" s="2">
        <f>_xlfn.CEILING.MATH(Sheet1!L45/1.08*1.1)</f>
        <v>0</v>
      </c>
      <c r="M45" s="2">
        <f>_xlfn.CEILING.MATH(Sheet1!M45/1.08*1.1)</f>
        <v>0</v>
      </c>
      <c r="N45" s="2">
        <f>_xlfn.CEILING.MATH(Sheet1!N45/1.08*1.1)</f>
        <v>0</v>
      </c>
    </row>
    <row r="46" spans="1:14" x14ac:dyDescent="0.15">
      <c r="A46" s="2">
        <v>10</v>
      </c>
      <c r="B46" s="2" t="s">
        <v>10</v>
      </c>
      <c r="C46" s="2">
        <f>_xlfn.CEILING.MATH(Sheet1!C46/1.08*1.1)</f>
        <v>1065</v>
      </c>
      <c r="D46" s="2">
        <f>_xlfn.CEILING.MATH(Sheet1!D46/1.08*1.1)</f>
        <v>841</v>
      </c>
      <c r="E46" s="2">
        <f>_xlfn.CEILING.MATH(Sheet1!E46/1.08*1.1)</f>
        <v>841</v>
      </c>
      <c r="F46" s="2">
        <f>_xlfn.CEILING.MATH(Sheet1!F46/1.08*1.1)</f>
        <v>729</v>
      </c>
      <c r="G46" s="2">
        <f>_xlfn.CEILING.MATH(Sheet1!G46/1.08*1.1)</f>
        <v>729</v>
      </c>
      <c r="H46" s="2">
        <f>_xlfn.CEILING.MATH(Sheet1!H46/1.08*1.1)</f>
        <v>673</v>
      </c>
      <c r="I46" s="2">
        <f>_xlfn.CEILING.MATH(Sheet1!I46/1.08*1.1)</f>
        <v>673</v>
      </c>
      <c r="J46" s="2">
        <f>_xlfn.CEILING.MATH(Sheet1!J46/1.08*1.1)</f>
        <v>617</v>
      </c>
      <c r="K46" s="2">
        <f>_xlfn.CEILING.MATH(Sheet1!K46/1.08*1.1)</f>
        <v>617</v>
      </c>
      <c r="L46" s="2">
        <f>_xlfn.CEILING.MATH(Sheet1!L46/1.08*1.1)</f>
        <v>617</v>
      </c>
      <c r="M46" s="2">
        <f>_xlfn.CEILING.MATH(Sheet1!M46/1.08*1.1)</f>
        <v>0</v>
      </c>
      <c r="N46" s="2">
        <f>_xlfn.CEILING.MATH(Sheet1!N46/1.08*1.1)</f>
        <v>0</v>
      </c>
    </row>
    <row r="47" spans="1:14" x14ac:dyDescent="0.15">
      <c r="A47" s="2">
        <v>11</v>
      </c>
      <c r="B47" s="2" t="s">
        <v>11</v>
      </c>
      <c r="C47" s="2">
        <f>_xlfn.CEILING.MATH(Sheet1!C47/1.08*1.1)</f>
        <v>1177</v>
      </c>
      <c r="D47" s="2">
        <f>_xlfn.CEILING.MATH(Sheet1!D47/1.08*1.1)</f>
        <v>953</v>
      </c>
      <c r="E47" s="2">
        <f>_xlfn.CEILING.MATH(Sheet1!E47/1.08*1.1)</f>
        <v>953</v>
      </c>
      <c r="F47" s="2">
        <f>_xlfn.CEILING.MATH(Sheet1!F47/1.08*1.1)</f>
        <v>841</v>
      </c>
      <c r="G47" s="2">
        <f>_xlfn.CEILING.MATH(Sheet1!G47/1.08*1.1)</f>
        <v>841</v>
      </c>
      <c r="H47" s="2">
        <f>_xlfn.CEILING.MATH(Sheet1!H47/1.08*1.1)</f>
        <v>729</v>
      </c>
      <c r="I47" s="2">
        <f>_xlfn.CEILING.MATH(Sheet1!I47/1.08*1.1)</f>
        <v>729</v>
      </c>
      <c r="J47" s="2">
        <f>_xlfn.CEILING.MATH(Sheet1!J47/1.08*1.1)</f>
        <v>673</v>
      </c>
      <c r="K47" s="2">
        <f>_xlfn.CEILING.MATH(Sheet1!K47/1.08*1.1)</f>
        <v>617</v>
      </c>
      <c r="L47" s="2">
        <f>_xlfn.CEILING.MATH(Sheet1!L47/1.08*1.1)</f>
        <v>673</v>
      </c>
      <c r="M47" s="2">
        <f>_xlfn.CEILING.MATH(Sheet1!M47/1.08*1.1)</f>
        <v>617</v>
      </c>
      <c r="N47" s="2">
        <f>_xlfn.CEILING.MATH(Sheet1!N47/1.08*1.1)</f>
        <v>0</v>
      </c>
    </row>
    <row r="48" spans="1:14" x14ac:dyDescent="0.15">
      <c r="A48" s="2">
        <v>12</v>
      </c>
      <c r="B48" s="2" t="s">
        <v>13</v>
      </c>
      <c r="C48" s="2">
        <f>_xlfn.CEILING.MATH(Sheet1!C48/1.08*1.1)</f>
        <v>1177</v>
      </c>
      <c r="D48" s="2">
        <f>_xlfn.CEILING.MATH(Sheet1!D48/1.08*1.1)</f>
        <v>1009</v>
      </c>
      <c r="E48" s="2">
        <f>_xlfn.CEILING.MATH(Sheet1!E48/1.08*1.1)</f>
        <v>953</v>
      </c>
      <c r="F48" s="2">
        <f>_xlfn.CEILING.MATH(Sheet1!F48/1.08*1.1)</f>
        <v>841</v>
      </c>
      <c r="G48" s="2">
        <f>_xlfn.CEILING.MATH(Sheet1!G48/1.08*1.1)</f>
        <v>897</v>
      </c>
      <c r="H48" s="2">
        <f>_xlfn.CEILING.MATH(Sheet1!H48/1.08*1.1)</f>
        <v>897</v>
      </c>
      <c r="I48" s="2">
        <f>_xlfn.CEILING.MATH(Sheet1!I48/1.08*1.1)</f>
        <v>841</v>
      </c>
      <c r="J48" s="2">
        <f>_xlfn.CEILING.MATH(Sheet1!J48/1.08*1.1)</f>
        <v>841</v>
      </c>
      <c r="K48" s="2">
        <f>_xlfn.CEILING.MATH(Sheet1!K48/1.08*1.1)</f>
        <v>841</v>
      </c>
      <c r="L48" s="2">
        <f>_xlfn.CEILING.MATH(Sheet1!L48/1.08*1.1)</f>
        <v>841</v>
      </c>
      <c r="M48" s="2">
        <f>_xlfn.CEILING.MATH(Sheet1!M48/1.08*1.1)</f>
        <v>785</v>
      </c>
      <c r="N48" s="2">
        <f>_xlfn.CEILING.MATH(Sheet1!N48/1.08*1.1)</f>
        <v>617</v>
      </c>
    </row>
    <row r="53" spans="1:14" ht="18.75" x14ac:dyDescent="0.15">
      <c r="A53" s="1" t="s">
        <v>14</v>
      </c>
    </row>
    <row r="54" spans="1:14" ht="13.5" customHeight="1" x14ac:dyDescent="0.15">
      <c r="A54" s="1"/>
      <c r="B54" t="s">
        <v>43</v>
      </c>
    </row>
    <row r="55" spans="1:14" x14ac:dyDescent="0.15">
      <c r="A55" s="3"/>
      <c r="B55" s="4"/>
      <c r="C55" s="2">
        <v>1</v>
      </c>
      <c r="D55" s="2">
        <v>2</v>
      </c>
      <c r="E55" s="2">
        <v>3</v>
      </c>
      <c r="F55" s="2">
        <v>4</v>
      </c>
      <c r="G55" s="2">
        <v>5</v>
      </c>
      <c r="H55" s="2">
        <v>6</v>
      </c>
      <c r="I55" s="2">
        <v>7</v>
      </c>
      <c r="J55" s="2">
        <v>8</v>
      </c>
      <c r="K55" s="2">
        <v>9</v>
      </c>
      <c r="L55" s="2">
        <v>10</v>
      </c>
      <c r="M55" s="2">
        <v>11</v>
      </c>
      <c r="N55" s="2">
        <v>12</v>
      </c>
    </row>
    <row r="56" spans="1:14" x14ac:dyDescent="0.15">
      <c r="A56" s="5"/>
      <c r="B56" s="6"/>
      <c r="C56" s="2" t="str">
        <f>B57</f>
        <v>北海道</v>
      </c>
      <c r="D56" s="2" t="str">
        <f>B58</f>
        <v>北東北（青森・秋田・岩手）</v>
      </c>
      <c r="E56" s="2" t="str">
        <f>B59</f>
        <v>南東北（宮城・山形・福島）</v>
      </c>
      <c r="F56" s="2" t="str">
        <f>B60</f>
        <v>関東（東京・茨城・栃木・群馬・埼玉・千葉・神奈川・山梨）</v>
      </c>
      <c r="G56" s="2" t="str">
        <f>B61</f>
        <v>信越（長野・新潟）</v>
      </c>
      <c r="H56" s="2" t="str">
        <f>B62</f>
        <v>北陸（富山・石川・福井）</v>
      </c>
      <c r="I56" s="2" t="str">
        <f>B63</f>
        <v>中部（静岡・愛知・岐阜・三重）</v>
      </c>
      <c r="J56" s="2" t="str">
        <f>B64</f>
        <v>関西（京都・滋賀・奈良・和歌山・大阪・兵庫）</v>
      </c>
      <c r="K56" s="2" t="str">
        <f>B65</f>
        <v>中国（岡山・広島・山口・鳥取・島根）</v>
      </c>
      <c r="L56" s="2" t="str">
        <f>B66</f>
        <v>四国（香川・徳島・高知・愛媛）</v>
      </c>
      <c r="M56" s="2" t="str">
        <f>B67</f>
        <v>九州（福岡・佐賀・長崎・熊本・大分・宮崎・鹿児島）</v>
      </c>
      <c r="N56" s="2" t="str">
        <f>B68</f>
        <v>沖縄</v>
      </c>
    </row>
    <row r="57" spans="1:14" x14ac:dyDescent="0.15">
      <c r="A57" s="2">
        <v>1</v>
      </c>
      <c r="B57" s="2" t="s">
        <v>1</v>
      </c>
      <c r="C57" s="2">
        <f>_xlfn.CEILING.MATH(Sheet1!C57/1.08*1.1)</f>
        <v>942</v>
      </c>
      <c r="D57" s="2">
        <f>_xlfn.CEILING.MATH(Sheet1!D57/1.08*1.1)</f>
        <v>0</v>
      </c>
      <c r="E57" s="2">
        <f>_xlfn.CEILING.MATH(Sheet1!E57/1.08*1.1)</f>
        <v>0</v>
      </c>
      <c r="F57" s="2">
        <f>_xlfn.CEILING.MATH(Sheet1!F57/1.08*1.1)</f>
        <v>0</v>
      </c>
      <c r="G57" s="2">
        <f>_xlfn.CEILING.MATH(Sheet1!G57/1.08*1.1)</f>
        <v>0</v>
      </c>
      <c r="H57" s="2">
        <f>_xlfn.CEILING.MATH(Sheet1!H57/1.08*1.1)</f>
        <v>0</v>
      </c>
      <c r="I57" s="2">
        <f>_xlfn.CEILING.MATH(Sheet1!I57/1.08*1.1)</f>
        <v>0</v>
      </c>
      <c r="J57" s="2">
        <f>_xlfn.CEILING.MATH(Sheet1!J57/1.08*1.1)</f>
        <v>0</v>
      </c>
      <c r="K57" s="2">
        <f>_xlfn.CEILING.MATH(Sheet1!K57/1.08*1.1)</f>
        <v>0</v>
      </c>
      <c r="L57" s="2">
        <f>_xlfn.CEILING.MATH(Sheet1!L57/1.08*1.1)</f>
        <v>0</v>
      </c>
      <c r="M57" s="2">
        <f>_xlfn.CEILING.MATH(Sheet1!M57/1.08*1.1)</f>
        <v>0</v>
      </c>
      <c r="N57" s="2">
        <f>_xlfn.CEILING.MATH(Sheet1!N57/1.08*1.1)</f>
        <v>0</v>
      </c>
    </row>
    <row r="58" spans="1:14" x14ac:dyDescent="0.15">
      <c r="A58" s="2">
        <v>2</v>
      </c>
      <c r="B58" s="2" t="s">
        <v>2</v>
      </c>
      <c r="C58" s="2">
        <f>_xlfn.CEILING.MATH(Sheet1!C58/1.08*1.1)</f>
        <v>1166</v>
      </c>
      <c r="D58" s="2">
        <f>_xlfn.CEILING.MATH(Sheet1!D58/1.08*1.1)</f>
        <v>942</v>
      </c>
      <c r="E58" s="2">
        <f>_xlfn.CEILING.MATH(Sheet1!E58/1.08*1.1)</f>
        <v>0</v>
      </c>
      <c r="F58" s="2">
        <f>_xlfn.CEILING.MATH(Sheet1!F58/1.08*1.1)</f>
        <v>0</v>
      </c>
      <c r="G58" s="2">
        <f>_xlfn.CEILING.MATH(Sheet1!G58/1.08*1.1)</f>
        <v>0</v>
      </c>
      <c r="H58" s="2">
        <f>_xlfn.CEILING.MATH(Sheet1!H58/1.08*1.1)</f>
        <v>0</v>
      </c>
      <c r="I58" s="2">
        <f>_xlfn.CEILING.MATH(Sheet1!I58/1.08*1.1)</f>
        <v>0</v>
      </c>
      <c r="J58" s="2">
        <f>_xlfn.CEILING.MATH(Sheet1!J58/1.08*1.1)</f>
        <v>0</v>
      </c>
      <c r="K58" s="2">
        <f>_xlfn.CEILING.MATH(Sheet1!K58/1.08*1.1)</f>
        <v>0</v>
      </c>
      <c r="L58" s="2">
        <f>_xlfn.CEILING.MATH(Sheet1!L58/1.08*1.1)</f>
        <v>0</v>
      </c>
      <c r="M58" s="2">
        <f>_xlfn.CEILING.MATH(Sheet1!M58/1.08*1.1)</f>
        <v>0</v>
      </c>
      <c r="N58" s="2">
        <f>_xlfn.CEILING.MATH(Sheet1!N58/1.08*1.1)</f>
        <v>0</v>
      </c>
    </row>
    <row r="59" spans="1:14" x14ac:dyDescent="0.15">
      <c r="A59" s="2">
        <v>3</v>
      </c>
      <c r="B59" s="2" t="s">
        <v>3</v>
      </c>
      <c r="C59" s="2">
        <f>_xlfn.CEILING.MATH(Sheet1!C59/1.08*1.1)</f>
        <v>1278</v>
      </c>
      <c r="D59" s="2">
        <f>_xlfn.CEILING.MATH(Sheet1!D59/1.08*1.1)</f>
        <v>942</v>
      </c>
      <c r="E59" s="2">
        <f>_xlfn.CEILING.MATH(Sheet1!E59/1.08*1.1)</f>
        <v>942</v>
      </c>
      <c r="F59" s="2">
        <f>_xlfn.CEILING.MATH(Sheet1!F59/1.08*1.1)</f>
        <v>0</v>
      </c>
      <c r="G59" s="2">
        <f>_xlfn.CEILING.MATH(Sheet1!G59/1.08*1.1)</f>
        <v>0</v>
      </c>
      <c r="H59" s="2">
        <f>_xlfn.CEILING.MATH(Sheet1!H59/1.08*1.1)</f>
        <v>0</v>
      </c>
      <c r="I59" s="2">
        <f>_xlfn.CEILING.MATH(Sheet1!I59/1.08*1.1)</f>
        <v>0</v>
      </c>
      <c r="J59" s="2">
        <f>_xlfn.CEILING.MATH(Sheet1!J59/1.08*1.1)</f>
        <v>0</v>
      </c>
      <c r="K59" s="2">
        <f>_xlfn.CEILING.MATH(Sheet1!K59/1.08*1.1)</f>
        <v>0</v>
      </c>
      <c r="L59" s="2">
        <f>_xlfn.CEILING.MATH(Sheet1!L59/1.08*1.1)</f>
        <v>0</v>
      </c>
      <c r="M59" s="2">
        <f>_xlfn.CEILING.MATH(Sheet1!M59/1.08*1.1)</f>
        <v>0</v>
      </c>
      <c r="N59" s="2">
        <f>_xlfn.CEILING.MATH(Sheet1!N59/1.08*1.1)</f>
        <v>0</v>
      </c>
    </row>
    <row r="60" spans="1:14" x14ac:dyDescent="0.15">
      <c r="A60" s="2">
        <v>4</v>
      </c>
      <c r="B60" s="2" t="s">
        <v>4</v>
      </c>
      <c r="C60" s="2">
        <f>_xlfn.CEILING.MATH(Sheet1!C60/1.08*1.1)</f>
        <v>1390</v>
      </c>
      <c r="D60" s="2">
        <f>_xlfn.CEILING.MATH(Sheet1!D60/1.08*1.1)</f>
        <v>1054</v>
      </c>
      <c r="E60" s="2">
        <f>_xlfn.CEILING.MATH(Sheet1!E60/1.08*1.1)</f>
        <v>942</v>
      </c>
      <c r="F60" s="2">
        <f>_xlfn.CEILING.MATH(Sheet1!F60/1.08*1.1)</f>
        <v>942</v>
      </c>
      <c r="G60" s="2">
        <f>_xlfn.CEILING.MATH(Sheet1!G60/1.08*1.1)</f>
        <v>0</v>
      </c>
      <c r="H60" s="2">
        <f>_xlfn.CEILING.MATH(Sheet1!H60/1.08*1.1)</f>
        <v>0</v>
      </c>
      <c r="I60" s="2">
        <f>_xlfn.CEILING.MATH(Sheet1!I60/1.08*1.1)</f>
        <v>0</v>
      </c>
      <c r="J60" s="2">
        <f>_xlfn.CEILING.MATH(Sheet1!J60/1.08*1.1)</f>
        <v>0</v>
      </c>
      <c r="K60" s="2">
        <f>_xlfn.CEILING.MATH(Sheet1!K60/1.08*1.1)</f>
        <v>0</v>
      </c>
      <c r="L60" s="2">
        <f>_xlfn.CEILING.MATH(Sheet1!L60/1.08*1.1)</f>
        <v>0</v>
      </c>
      <c r="M60" s="2">
        <f>_xlfn.CEILING.MATH(Sheet1!M60/1.08*1.1)</f>
        <v>0</v>
      </c>
      <c r="N60" s="2">
        <f>_xlfn.CEILING.MATH(Sheet1!N60/1.08*1.1)</f>
        <v>0</v>
      </c>
    </row>
    <row r="61" spans="1:14" x14ac:dyDescent="0.15">
      <c r="A61" s="2">
        <v>5</v>
      </c>
      <c r="B61" s="2" t="s">
        <v>5</v>
      </c>
      <c r="C61" s="2">
        <f>_xlfn.CEILING.MATH(Sheet1!C61/1.08*1.1)</f>
        <v>1390</v>
      </c>
      <c r="D61" s="2">
        <f>_xlfn.CEILING.MATH(Sheet1!D61/1.08*1.1)</f>
        <v>1054</v>
      </c>
      <c r="E61" s="2">
        <f>_xlfn.CEILING.MATH(Sheet1!E61/1.08*1.1)</f>
        <v>942</v>
      </c>
      <c r="F61" s="2">
        <f>_xlfn.CEILING.MATH(Sheet1!F61/1.08*1.1)</f>
        <v>942</v>
      </c>
      <c r="G61" s="2">
        <f>_xlfn.CEILING.MATH(Sheet1!G61/1.08*1.1)</f>
        <v>942</v>
      </c>
      <c r="H61" s="2">
        <f>_xlfn.CEILING.MATH(Sheet1!H61/1.08*1.1)</f>
        <v>0</v>
      </c>
      <c r="I61" s="2">
        <f>_xlfn.CEILING.MATH(Sheet1!I61/1.08*1.1)</f>
        <v>0</v>
      </c>
      <c r="J61" s="2">
        <f>_xlfn.CEILING.MATH(Sheet1!J61/1.08*1.1)</f>
        <v>0</v>
      </c>
      <c r="K61" s="2">
        <f>_xlfn.CEILING.MATH(Sheet1!K61/1.08*1.1)</f>
        <v>0</v>
      </c>
      <c r="L61" s="2">
        <f>_xlfn.CEILING.MATH(Sheet1!L61/1.08*1.1)</f>
        <v>0</v>
      </c>
      <c r="M61" s="2">
        <f>_xlfn.CEILING.MATH(Sheet1!M61/1.08*1.1)</f>
        <v>0</v>
      </c>
      <c r="N61" s="2">
        <f>_xlfn.CEILING.MATH(Sheet1!N61/1.08*1.1)</f>
        <v>0</v>
      </c>
    </row>
    <row r="62" spans="1:14" x14ac:dyDescent="0.15">
      <c r="A62" s="2">
        <v>6</v>
      </c>
      <c r="B62" s="2" t="s">
        <v>6</v>
      </c>
      <c r="C62" s="2">
        <f>_xlfn.CEILING.MATH(Sheet1!C62/1.08*1.1)</f>
        <v>1502</v>
      </c>
      <c r="D62" s="2">
        <f>_xlfn.CEILING.MATH(Sheet1!D62/1.08*1.1)</f>
        <v>1166</v>
      </c>
      <c r="E62" s="2">
        <f>_xlfn.CEILING.MATH(Sheet1!E62/1.08*1.1)</f>
        <v>1054</v>
      </c>
      <c r="F62" s="2">
        <f>_xlfn.CEILING.MATH(Sheet1!F62/1.08*1.1)</f>
        <v>942</v>
      </c>
      <c r="G62" s="2">
        <f>_xlfn.CEILING.MATH(Sheet1!G62/1.08*1.1)</f>
        <v>942</v>
      </c>
      <c r="H62" s="2">
        <f>_xlfn.CEILING.MATH(Sheet1!H62/1.08*1.1)</f>
        <v>942</v>
      </c>
      <c r="I62" s="2">
        <f>_xlfn.CEILING.MATH(Sheet1!I62/1.08*1.1)</f>
        <v>0</v>
      </c>
      <c r="J62" s="2">
        <f>_xlfn.CEILING.MATH(Sheet1!J62/1.08*1.1)</f>
        <v>0</v>
      </c>
      <c r="K62" s="2">
        <f>_xlfn.CEILING.MATH(Sheet1!K62/1.08*1.1)</f>
        <v>0</v>
      </c>
      <c r="L62" s="2">
        <f>_xlfn.CEILING.MATH(Sheet1!L62/1.08*1.1)</f>
        <v>0</v>
      </c>
      <c r="M62" s="2">
        <f>_xlfn.CEILING.MATH(Sheet1!M62/1.08*1.1)</f>
        <v>0</v>
      </c>
      <c r="N62" s="2">
        <f>_xlfn.CEILING.MATH(Sheet1!N62/1.08*1.1)</f>
        <v>0</v>
      </c>
    </row>
    <row r="63" spans="1:14" x14ac:dyDescent="0.15">
      <c r="A63" s="2">
        <v>7</v>
      </c>
      <c r="B63" s="2" t="s">
        <v>7</v>
      </c>
      <c r="C63" s="2">
        <f>_xlfn.CEILING.MATH(Sheet1!C63/1.08*1.1)</f>
        <v>1502</v>
      </c>
      <c r="D63" s="2">
        <f>_xlfn.CEILING.MATH(Sheet1!D63/1.08*1.1)</f>
        <v>1166</v>
      </c>
      <c r="E63" s="2">
        <f>_xlfn.CEILING.MATH(Sheet1!E63/1.08*1.1)</f>
        <v>1054</v>
      </c>
      <c r="F63" s="2">
        <f>_xlfn.CEILING.MATH(Sheet1!F63/1.08*1.1)</f>
        <v>942</v>
      </c>
      <c r="G63" s="2">
        <f>_xlfn.CEILING.MATH(Sheet1!G63/1.08*1.1)</f>
        <v>942</v>
      </c>
      <c r="H63" s="2">
        <f>_xlfn.CEILING.MATH(Sheet1!H63/1.08*1.1)</f>
        <v>942</v>
      </c>
      <c r="I63" s="2">
        <f>_xlfn.CEILING.MATH(Sheet1!I63/1.08*1.1)</f>
        <v>942</v>
      </c>
      <c r="J63" s="2">
        <f>_xlfn.CEILING.MATH(Sheet1!J63/1.08*1.1)</f>
        <v>0</v>
      </c>
      <c r="K63" s="2">
        <f>_xlfn.CEILING.MATH(Sheet1!K63/1.08*1.1)</f>
        <v>0</v>
      </c>
      <c r="L63" s="2">
        <f>_xlfn.CEILING.MATH(Sheet1!L63/1.08*1.1)</f>
        <v>0</v>
      </c>
      <c r="M63" s="2">
        <f>_xlfn.CEILING.MATH(Sheet1!M63/1.08*1.1)</f>
        <v>0</v>
      </c>
      <c r="N63" s="2">
        <f>_xlfn.CEILING.MATH(Sheet1!N63/1.08*1.1)</f>
        <v>0</v>
      </c>
    </row>
    <row r="64" spans="1:14" x14ac:dyDescent="0.15">
      <c r="A64" s="2">
        <v>8</v>
      </c>
      <c r="B64" s="2" t="s">
        <v>8</v>
      </c>
      <c r="C64" s="2">
        <f>_xlfn.CEILING.MATH(Sheet1!C64/1.08*1.1)</f>
        <v>1726</v>
      </c>
      <c r="D64" s="2">
        <f>_xlfn.CEILING.MATH(Sheet1!D64/1.08*1.1)</f>
        <v>1278</v>
      </c>
      <c r="E64" s="2">
        <f>_xlfn.CEILING.MATH(Sheet1!E64/1.08*1.1)</f>
        <v>1166</v>
      </c>
      <c r="F64" s="2">
        <f>_xlfn.CEILING.MATH(Sheet1!F64/1.08*1.1)</f>
        <v>1054</v>
      </c>
      <c r="G64" s="2">
        <f>_xlfn.CEILING.MATH(Sheet1!G64/1.08*1.1)</f>
        <v>1054</v>
      </c>
      <c r="H64" s="2">
        <f>_xlfn.CEILING.MATH(Sheet1!H64/1.08*1.1)</f>
        <v>942</v>
      </c>
      <c r="I64" s="2">
        <f>_xlfn.CEILING.MATH(Sheet1!I64/1.08*1.1)</f>
        <v>942</v>
      </c>
      <c r="J64" s="2">
        <f>_xlfn.CEILING.MATH(Sheet1!J64/1.08*1.1)</f>
        <v>942</v>
      </c>
      <c r="K64" s="2">
        <f>_xlfn.CEILING.MATH(Sheet1!K64/1.08*1.1)</f>
        <v>0</v>
      </c>
      <c r="L64" s="2">
        <f>_xlfn.CEILING.MATH(Sheet1!L64/1.08*1.1)</f>
        <v>0</v>
      </c>
      <c r="M64" s="2">
        <f>_xlfn.CEILING.MATH(Sheet1!M64/1.08*1.1)</f>
        <v>0</v>
      </c>
      <c r="N64" s="2">
        <f>_xlfn.CEILING.MATH(Sheet1!N64/1.08*1.1)</f>
        <v>0</v>
      </c>
    </row>
    <row r="65" spans="1:14" x14ac:dyDescent="0.15">
      <c r="A65" s="2">
        <v>9</v>
      </c>
      <c r="B65" s="2" t="s">
        <v>9</v>
      </c>
      <c r="C65" s="2">
        <f>_xlfn.CEILING.MATH(Sheet1!C65/1.08*1.1)</f>
        <v>1838</v>
      </c>
      <c r="D65" s="2">
        <f>_xlfn.CEILING.MATH(Sheet1!D65/1.08*1.1)</f>
        <v>1390</v>
      </c>
      <c r="E65" s="2">
        <f>_xlfn.CEILING.MATH(Sheet1!E65/1.08*1.1)</f>
        <v>1390</v>
      </c>
      <c r="F65" s="2">
        <f>_xlfn.CEILING.MATH(Sheet1!F65/1.08*1.1)</f>
        <v>1166</v>
      </c>
      <c r="G65" s="2">
        <f>_xlfn.CEILING.MATH(Sheet1!G65/1.08*1.1)</f>
        <v>1166</v>
      </c>
      <c r="H65" s="2">
        <f>_xlfn.CEILING.MATH(Sheet1!H65/1.08*1.1)</f>
        <v>1054</v>
      </c>
      <c r="I65" s="2">
        <f>_xlfn.CEILING.MATH(Sheet1!I65/1.08*1.1)</f>
        <v>1054</v>
      </c>
      <c r="J65" s="2">
        <f>_xlfn.CEILING.MATH(Sheet1!J65/1.08*1.1)</f>
        <v>942</v>
      </c>
      <c r="K65" s="2">
        <f>_xlfn.CEILING.MATH(Sheet1!K65/1.08*1.1)</f>
        <v>942</v>
      </c>
      <c r="L65" s="2">
        <f>_xlfn.CEILING.MATH(Sheet1!L65/1.08*1.1)</f>
        <v>0</v>
      </c>
      <c r="M65" s="2">
        <f>_xlfn.CEILING.MATH(Sheet1!M65/1.08*1.1)</f>
        <v>0</v>
      </c>
      <c r="N65" s="2">
        <f>_xlfn.CEILING.MATH(Sheet1!N65/1.08*1.1)</f>
        <v>0</v>
      </c>
    </row>
    <row r="66" spans="1:14" x14ac:dyDescent="0.15">
      <c r="A66" s="2">
        <v>10</v>
      </c>
      <c r="B66" s="2" t="s">
        <v>10</v>
      </c>
      <c r="C66" s="2">
        <f>_xlfn.CEILING.MATH(Sheet1!C66/1.08*1.1)</f>
        <v>1838</v>
      </c>
      <c r="D66" s="2">
        <f>_xlfn.CEILING.MATH(Sheet1!D66/1.08*1.1)</f>
        <v>1390</v>
      </c>
      <c r="E66" s="2">
        <f>_xlfn.CEILING.MATH(Sheet1!E66/1.08*1.1)</f>
        <v>1390</v>
      </c>
      <c r="F66" s="2">
        <f>_xlfn.CEILING.MATH(Sheet1!F66/1.08*1.1)</f>
        <v>1166</v>
      </c>
      <c r="G66" s="2">
        <f>_xlfn.CEILING.MATH(Sheet1!G66/1.08*1.1)</f>
        <v>118</v>
      </c>
      <c r="H66" s="2">
        <f>_xlfn.CEILING.MATH(Sheet1!H66/1.08*1.1)</f>
        <v>1054</v>
      </c>
      <c r="I66" s="2">
        <f>_xlfn.CEILING.MATH(Sheet1!I66/1.08*1.1)</f>
        <v>1054</v>
      </c>
      <c r="J66" s="2">
        <f>_xlfn.CEILING.MATH(Sheet1!J66/1.08*1.1)</f>
        <v>942</v>
      </c>
      <c r="K66" s="2">
        <f>_xlfn.CEILING.MATH(Sheet1!K66/1.08*1.1)</f>
        <v>942</v>
      </c>
      <c r="L66" s="2">
        <f>_xlfn.CEILING.MATH(Sheet1!L66/1.08*1.1)</f>
        <v>942</v>
      </c>
      <c r="M66" s="2">
        <f>_xlfn.CEILING.MATH(Sheet1!M66/1.08*1.1)</f>
        <v>0</v>
      </c>
      <c r="N66" s="2">
        <f>_xlfn.CEILING.MATH(Sheet1!N66/1.08*1.1)</f>
        <v>0</v>
      </c>
    </row>
    <row r="67" spans="1:14" x14ac:dyDescent="0.15">
      <c r="A67" s="2">
        <v>11</v>
      </c>
      <c r="B67" s="2" t="s">
        <v>11</v>
      </c>
      <c r="C67" s="2">
        <f>_xlfn.CEILING.MATH(Sheet1!C67/1.08*1.1)</f>
        <v>2062</v>
      </c>
      <c r="D67" s="2">
        <f>_xlfn.CEILING.MATH(Sheet1!D67/1.08*1.1)</f>
        <v>1614</v>
      </c>
      <c r="E67" s="2">
        <f>_xlfn.CEILING.MATH(Sheet1!E67/1.08*1.1)</f>
        <v>1614</v>
      </c>
      <c r="F67" s="2">
        <f>_xlfn.CEILING.MATH(Sheet1!F67/1.08*1.1)</f>
        <v>1390</v>
      </c>
      <c r="G67" s="2">
        <f>_xlfn.CEILING.MATH(Sheet1!G67/1.08*1.1)</f>
        <v>1390</v>
      </c>
      <c r="H67" s="2">
        <f>_xlfn.CEILING.MATH(Sheet1!H67/1.08*1.1)</f>
        <v>1166</v>
      </c>
      <c r="I67" s="2">
        <f>_xlfn.CEILING.MATH(Sheet1!I67/1.08*1.1)</f>
        <v>1166</v>
      </c>
      <c r="J67" s="2">
        <f>_xlfn.CEILING.MATH(Sheet1!J67/1.08*1.1)</f>
        <v>1054</v>
      </c>
      <c r="K67" s="2">
        <f>_xlfn.CEILING.MATH(Sheet1!K67/1.08*1.1)</f>
        <v>942</v>
      </c>
      <c r="L67" s="2">
        <f>_xlfn.CEILING.MATH(Sheet1!L67/1.08*1.1)</f>
        <v>1054</v>
      </c>
      <c r="M67" s="2">
        <f>_xlfn.CEILING.MATH(Sheet1!M67/1.08*1.1)</f>
        <v>942</v>
      </c>
      <c r="N67" s="2">
        <f>_xlfn.CEILING.MATH(Sheet1!N67/1.08*1.1)</f>
        <v>0</v>
      </c>
    </row>
    <row r="68" spans="1:14" x14ac:dyDescent="0.15">
      <c r="A68" s="2">
        <v>12</v>
      </c>
      <c r="B68" s="2" t="s">
        <v>13</v>
      </c>
      <c r="C68" s="2">
        <f>_xlfn.CEILING.MATH(Sheet1!C68/1.08*1.1)</f>
        <v>2062</v>
      </c>
      <c r="D68" s="2">
        <f>_xlfn.CEILING.MATH(Sheet1!D68/1.08*1.1)</f>
        <v>1726</v>
      </c>
      <c r="E68" s="2">
        <f>_xlfn.CEILING.MATH(Sheet1!E68/1.08*1.1)</f>
        <v>1614</v>
      </c>
      <c r="F68" s="2">
        <f>_xlfn.CEILING.MATH(Sheet1!F68/1.08*1.1)</f>
        <v>1390</v>
      </c>
      <c r="G68" s="2">
        <f>_xlfn.CEILING.MATH(Sheet1!G68/1.08*1.1)</f>
        <v>1502</v>
      </c>
      <c r="H68" s="2">
        <f>_xlfn.CEILING.MATH(Sheet1!H68/1.08*1.1)</f>
        <v>1502</v>
      </c>
      <c r="I68" s="2">
        <f>_xlfn.CEILING.MATH(Sheet1!I68/1.08*1.1)</f>
        <v>1390</v>
      </c>
      <c r="J68" s="2">
        <f>_xlfn.CEILING.MATH(Sheet1!J68/1.08*1.1)</f>
        <v>1390</v>
      </c>
      <c r="K68" s="2">
        <f>_xlfn.CEILING.MATH(Sheet1!K68/1.08*1.1)</f>
        <v>1390</v>
      </c>
      <c r="L68" s="2">
        <f>_xlfn.CEILING.MATH(Sheet1!L68/1.08*1.1)</f>
        <v>1390</v>
      </c>
      <c r="M68" s="2">
        <f>_xlfn.CEILING.MATH(Sheet1!M68/1.08*1.1)</f>
        <v>1278</v>
      </c>
      <c r="N68" s="2">
        <f>_xlfn.CEILING.MATH(Sheet1!N68/1.08*1.1)</f>
        <v>942</v>
      </c>
    </row>
    <row r="74" spans="1:14" x14ac:dyDescent="0.15">
      <c r="B74" t="s">
        <v>25</v>
      </c>
    </row>
    <row r="75" spans="1:14" x14ac:dyDescent="0.15">
      <c r="B75" t="s">
        <v>27</v>
      </c>
    </row>
  </sheetData>
  <phoneticPr fontId="1"/>
  <dataValidations count="2">
    <dataValidation type="list" allowBlank="1" showInputMessage="1" showErrorMessage="1" sqref="C11:C12">
      <formula1>#REF!</formula1>
    </dataValidation>
    <dataValidation type="list" allowBlank="1" showInputMessage="1" showErrorMessage="1" sqref="C21:C25">
      <formula1>$B$74:$B$75</formula1>
    </dataValidation>
  </dataValidation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opLeftCell="A32" zoomScaleNormal="100" workbookViewId="0">
      <selection activeCell="C57" sqref="C57:N68"/>
    </sheetView>
  </sheetViews>
  <sheetFormatPr defaultRowHeight="13.5" x14ac:dyDescent="0.15"/>
  <cols>
    <col min="1" max="1" width="2.75" customWidth="1"/>
    <col min="2" max="2" width="20.625" customWidth="1"/>
    <col min="3" max="14" width="9.625" customWidth="1"/>
  </cols>
  <sheetData>
    <row r="1" spans="1:12" ht="18.75" x14ac:dyDescent="0.15">
      <c r="A1" s="1" t="s">
        <v>41</v>
      </c>
    </row>
    <row r="3" spans="1:12" x14ac:dyDescent="0.15">
      <c r="B3" t="s">
        <v>42</v>
      </c>
    </row>
    <row r="4" spans="1:12" x14ac:dyDescent="0.15">
      <c r="B4" t="s">
        <v>35</v>
      </c>
    </row>
    <row r="6" spans="1:12" x14ac:dyDescent="0.15">
      <c r="B6" t="s">
        <v>36</v>
      </c>
    </row>
    <row r="7" spans="1:12" x14ac:dyDescent="0.15">
      <c r="B7" t="s">
        <v>38</v>
      </c>
    </row>
    <row r="8" spans="1:12" x14ac:dyDescent="0.15">
      <c r="B8" t="s">
        <v>39</v>
      </c>
    </row>
    <row r="10" spans="1:12" x14ac:dyDescent="0.15">
      <c r="J10" t="s">
        <v>18</v>
      </c>
      <c r="K10" t="s">
        <v>17</v>
      </c>
    </row>
    <row r="11" spans="1:12" x14ac:dyDescent="0.15">
      <c r="B11" s="2" t="s">
        <v>15</v>
      </c>
      <c r="C11" s="7" t="s">
        <v>4</v>
      </c>
      <c r="J11">
        <f>MATCH(C11,B37:B48,0)</f>
        <v>4</v>
      </c>
      <c r="K11">
        <f>MATCH(C11,B57:B68,0)</f>
        <v>4</v>
      </c>
    </row>
    <row r="12" spans="1:12" x14ac:dyDescent="0.15">
      <c r="B12" s="2" t="s">
        <v>16</v>
      </c>
      <c r="C12" s="7" t="s">
        <v>12</v>
      </c>
      <c r="J12">
        <f>MATCH(C12,C36:N36,0)</f>
        <v>12</v>
      </c>
      <c r="K12">
        <f>MATCH(C12,C56:N56,0)</f>
        <v>12</v>
      </c>
    </row>
    <row r="15" spans="1:12" x14ac:dyDescent="0.15">
      <c r="B15" s="9" t="s">
        <v>17</v>
      </c>
      <c r="C15" s="9" t="s">
        <v>18</v>
      </c>
      <c r="D15" s="9" t="s">
        <v>20</v>
      </c>
      <c r="E15" s="9" t="s">
        <v>19</v>
      </c>
      <c r="H15" s="8"/>
      <c r="I15" s="8"/>
      <c r="J15" s="8"/>
      <c r="K15" s="8"/>
      <c r="L15" s="8"/>
    </row>
    <row r="16" spans="1:12" ht="14.25" thickBot="1" x14ac:dyDescent="0.2">
      <c r="B16" s="13" t="s">
        <v>29</v>
      </c>
      <c r="C16" s="13" t="s">
        <v>30</v>
      </c>
      <c r="D16" s="13" t="s">
        <v>21</v>
      </c>
      <c r="E16" s="13" t="s">
        <v>22</v>
      </c>
    </row>
    <row r="17" spans="2:5" ht="14.25" thickTop="1" x14ac:dyDescent="0.15">
      <c r="B17" s="14">
        <f>MAX(INDEX(C57:N68,K11,K12),INDEX(C57:N68,K12,K11))</f>
        <v>1364</v>
      </c>
      <c r="C17" s="14">
        <f>MAX(INDEX(C37:N48,J11,J12),INDEX(C37:N48,J12,J11))</f>
        <v>825</v>
      </c>
      <c r="D17" s="14">
        <v>65</v>
      </c>
      <c r="E17" s="14">
        <f>B17-C17-D17</f>
        <v>474</v>
      </c>
    </row>
    <row r="20" spans="2:5" ht="14.25" thickBot="1" x14ac:dyDescent="0.2">
      <c r="B20" s="12" t="s">
        <v>37</v>
      </c>
      <c r="C20" s="12"/>
      <c r="D20" s="13" t="s">
        <v>34</v>
      </c>
    </row>
    <row r="21" spans="2:5" ht="14.25" thickTop="1" x14ac:dyDescent="0.15">
      <c r="B21" s="11" t="s">
        <v>28</v>
      </c>
      <c r="C21" s="16" t="s">
        <v>24</v>
      </c>
      <c r="D21" s="14">
        <f>IF(C21="はい",100,0)</f>
        <v>100</v>
      </c>
    </row>
    <row r="22" spans="2:5" x14ac:dyDescent="0.15">
      <c r="B22" s="10" t="s">
        <v>31</v>
      </c>
      <c r="C22" s="7" t="s">
        <v>26</v>
      </c>
      <c r="D22" s="15">
        <f>IF(C22="いいえ",50,0)</f>
        <v>50</v>
      </c>
    </row>
    <row r="23" spans="2:5" x14ac:dyDescent="0.15">
      <c r="B23" s="10" t="s">
        <v>23</v>
      </c>
      <c r="C23" s="7" t="s">
        <v>24</v>
      </c>
      <c r="D23" s="15">
        <f>IF(AND(C22="いいえ",C23="はい"),60,0)</f>
        <v>60</v>
      </c>
    </row>
    <row r="24" spans="2:5" x14ac:dyDescent="0.15">
      <c r="B24" s="10" t="s">
        <v>32</v>
      </c>
      <c r="C24" s="7" t="s">
        <v>24</v>
      </c>
      <c r="D24" s="15">
        <f>IF(C24="はい",INT(C17*0.1),0)</f>
        <v>82</v>
      </c>
    </row>
    <row r="25" spans="2:5" x14ac:dyDescent="0.15">
      <c r="B25" s="10" t="s">
        <v>33</v>
      </c>
      <c r="C25" s="7" t="s">
        <v>26</v>
      </c>
      <c r="D25" s="15">
        <f>IF(C25="はい",54,0)</f>
        <v>0</v>
      </c>
    </row>
    <row r="27" spans="2:5" ht="14.25" thickBot="1" x14ac:dyDescent="0.2"/>
    <row r="28" spans="2:5" ht="33" customHeight="1" thickBot="1" x14ac:dyDescent="0.2">
      <c r="B28" s="17" t="s">
        <v>40</v>
      </c>
      <c r="C28" s="18">
        <f>C17+D17-D21-D22-D23-D24-D25</f>
        <v>598</v>
      </c>
    </row>
    <row r="33" spans="1:14" ht="18.75" x14ac:dyDescent="0.15">
      <c r="A33" s="1" t="s">
        <v>0</v>
      </c>
    </row>
    <row r="34" spans="1:14" x14ac:dyDescent="0.15">
      <c r="B34" t="s">
        <v>43</v>
      </c>
    </row>
    <row r="35" spans="1:14" x14ac:dyDescent="0.15">
      <c r="A35" s="3"/>
      <c r="B35" s="4"/>
      <c r="C35" s="9">
        <v>1</v>
      </c>
      <c r="D35" s="9">
        <v>2</v>
      </c>
      <c r="E35" s="9">
        <v>3</v>
      </c>
      <c r="F35" s="9">
        <v>4</v>
      </c>
      <c r="G35" s="9">
        <v>5</v>
      </c>
      <c r="H35" s="9">
        <v>6</v>
      </c>
      <c r="I35" s="9">
        <v>7</v>
      </c>
      <c r="J35" s="9">
        <v>8</v>
      </c>
      <c r="K35" s="9">
        <v>9</v>
      </c>
      <c r="L35" s="9">
        <v>10</v>
      </c>
      <c r="M35" s="9">
        <v>11</v>
      </c>
      <c r="N35" s="9">
        <v>12</v>
      </c>
    </row>
    <row r="36" spans="1:14" x14ac:dyDescent="0.15">
      <c r="A36" s="5"/>
      <c r="B36" s="6"/>
      <c r="C36" s="2" t="str">
        <f>B37</f>
        <v>北海道</v>
      </c>
      <c r="D36" s="2" t="str">
        <f>B38</f>
        <v>北東北（青森・秋田・岩手）</v>
      </c>
      <c r="E36" s="2" t="str">
        <f>B39</f>
        <v>南東北（宮城・山形・福島）</v>
      </c>
      <c r="F36" s="2" t="str">
        <f>B40</f>
        <v>関東（東京・茨城・栃木・群馬・埼玉・千葉・神奈川・山梨）</v>
      </c>
      <c r="G36" s="2" t="str">
        <f>B41</f>
        <v>信越（長野・新潟）</v>
      </c>
      <c r="H36" s="2" t="str">
        <f>B42</f>
        <v>北陸（富山・石川・福井）</v>
      </c>
      <c r="I36" s="2" t="str">
        <f>B43</f>
        <v>中部（静岡・愛知・岐阜・三重）</v>
      </c>
      <c r="J36" s="2" t="str">
        <f>B44</f>
        <v>関西（京都・滋賀・奈良・和歌山・大阪・兵庫）</v>
      </c>
      <c r="K36" s="2" t="str">
        <f>B45</f>
        <v>中国（岡山・広島・山口・鳥取・島根）</v>
      </c>
      <c r="L36" s="2" t="str">
        <f>B46</f>
        <v>四国（香川・徳島・高知・愛媛）</v>
      </c>
      <c r="M36" s="2" t="str">
        <f>B47</f>
        <v>九州（福岡・佐賀・長崎・熊本・大分・宮崎・鹿児島）</v>
      </c>
      <c r="N36" s="2" t="str">
        <f>B48</f>
        <v>沖縄</v>
      </c>
    </row>
    <row r="37" spans="1:14" x14ac:dyDescent="0.15">
      <c r="A37" s="2">
        <v>1</v>
      </c>
      <c r="B37" s="2" t="s">
        <v>1</v>
      </c>
      <c r="C37" s="2">
        <v>605</v>
      </c>
      <c r="D37" s="2">
        <v>0</v>
      </c>
      <c r="E37" s="2">
        <v>0</v>
      </c>
      <c r="F37" s="2">
        <v>0</v>
      </c>
      <c r="G37" s="2">
        <v>0</v>
      </c>
      <c r="H37" s="2">
        <v>0</v>
      </c>
      <c r="I37" s="2">
        <v>0</v>
      </c>
      <c r="J37" s="2">
        <v>0</v>
      </c>
      <c r="K37" s="2">
        <v>0</v>
      </c>
      <c r="L37" s="2">
        <v>0</v>
      </c>
      <c r="M37" s="2">
        <v>0</v>
      </c>
      <c r="N37" s="2">
        <v>0</v>
      </c>
    </row>
    <row r="38" spans="1:14" x14ac:dyDescent="0.15">
      <c r="A38" s="2">
        <v>2</v>
      </c>
      <c r="B38" s="2" t="s">
        <v>2</v>
      </c>
      <c r="C38" s="2">
        <v>715</v>
      </c>
      <c r="D38" s="2">
        <v>605</v>
      </c>
      <c r="E38" s="2">
        <v>0</v>
      </c>
      <c r="F38" s="2">
        <v>0</v>
      </c>
      <c r="G38" s="2">
        <v>0</v>
      </c>
      <c r="H38" s="2">
        <v>0</v>
      </c>
      <c r="I38" s="2">
        <v>0</v>
      </c>
      <c r="J38" s="2">
        <v>0</v>
      </c>
      <c r="K38" s="2">
        <v>0</v>
      </c>
      <c r="L38" s="2">
        <v>0</v>
      </c>
      <c r="M38" s="2">
        <v>0</v>
      </c>
      <c r="N38" s="2">
        <v>0</v>
      </c>
    </row>
    <row r="39" spans="1:14" x14ac:dyDescent="0.15">
      <c r="A39" s="2">
        <v>3</v>
      </c>
      <c r="B39" s="2" t="s">
        <v>3</v>
      </c>
      <c r="C39" s="2">
        <v>770</v>
      </c>
      <c r="D39" s="2">
        <v>605</v>
      </c>
      <c r="E39" s="2">
        <v>605</v>
      </c>
      <c r="F39" s="2">
        <v>0</v>
      </c>
      <c r="G39" s="2">
        <v>0</v>
      </c>
      <c r="H39" s="2">
        <v>0</v>
      </c>
      <c r="I39" s="2">
        <v>0</v>
      </c>
      <c r="J39" s="2">
        <v>0</v>
      </c>
      <c r="K39" s="2">
        <v>0</v>
      </c>
      <c r="L39" s="2">
        <v>0</v>
      </c>
      <c r="M39" s="2">
        <v>0</v>
      </c>
      <c r="N39" s="2">
        <v>0</v>
      </c>
    </row>
    <row r="40" spans="1:14" x14ac:dyDescent="0.15">
      <c r="A40" s="2">
        <v>4</v>
      </c>
      <c r="B40" s="2" t="s">
        <v>4</v>
      </c>
      <c r="C40" s="2">
        <v>825</v>
      </c>
      <c r="D40" s="2">
        <v>660</v>
      </c>
      <c r="E40" s="2">
        <v>605</v>
      </c>
      <c r="F40" s="2">
        <v>605</v>
      </c>
      <c r="G40" s="2">
        <v>0</v>
      </c>
      <c r="H40" s="2">
        <v>0</v>
      </c>
      <c r="I40" s="2">
        <v>0</v>
      </c>
      <c r="J40" s="2">
        <v>0</v>
      </c>
      <c r="K40" s="2">
        <v>0</v>
      </c>
      <c r="L40" s="2">
        <v>0</v>
      </c>
      <c r="M40" s="2">
        <v>0</v>
      </c>
      <c r="N40" s="2">
        <v>0</v>
      </c>
    </row>
    <row r="41" spans="1:14" x14ac:dyDescent="0.15">
      <c r="A41" s="2">
        <v>5</v>
      </c>
      <c r="B41" s="2" t="s">
        <v>5</v>
      </c>
      <c r="C41" s="2">
        <v>825</v>
      </c>
      <c r="D41" s="2">
        <v>660</v>
      </c>
      <c r="E41" s="2">
        <v>605</v>
      </c>
      <c r="F41" s="2">
        <v>605</v>
      </c>
      <c r="G41" s="2">
        <v>605</v>
      </c>
      <c r="H41" s="2">
        <v>0</v>
      </c>
      <c r="I41" s="2">
        <v>0</v>
      </c>
      <c r="J41" s="2">
        <v>0</v>
      </c>
      <c r="K41" s="2">
        <v>0</v>
      </c>
      <c r="L41" s="2">
        <v>0</v>
      </c>
      <c r="M41" s="2">
        <v>0</v>
      </c>
      <c r="N41" s="2">
        <v>0</v>
      </c>
    </row>
    <row r="42" spans="1:14" x14ac:dyDescent="0.15">
      <c r="A42" s="2">
        <v>6</v>
      </c>
      <c r="B42" s="2" t="s">
        <v>6</v>
      </c>
      <c r="C42" s="2">
        <v>880</v>
      </c>
      <c r="D42" s="2">
        <v>715</v>
      </c>
      <c r="E42" s="2">
        <v>660</v>
      </c>
      <c r="F42" s="2">
        <v>605</v>
      </c>
      <c r="G42" s="2">
        <v>605</v>
      </c>
      <c r="H42" s="2">
        <v>605</v>
      </c>
      <c r="I42" s="2">
        <v>0</v>
      </c>
      <c r="J42" s="2">
        <v>0</v>
      </c>
      <c r="K42" s="2">
        <v>0</v>
      </c>
      <c r="L42" s="2">
        <v>0</v>
      </c>
      <c r="M42" s="2">
        <v>0</v>
      </c>
      <c r="N42" s="2">
        <v>0</v>
      </c>
    </row>
    <row r="43" spans="1:14" x14ac:dyDescent="0.15">
      <c r="A43" s="2">
        <v>7</v>
      </c>
      <c r="B43" s="2" t="s">
        <v>7</v>
      </c>
      <c r="C43" s="2">
        <v>880</v>
      </c>
      <c r="D43" s="2">
        <v>715</v>
      </c>
      <c r="E43" s="2">
        <v>660</v>
      </c>
      <c r="F43" s="2">
        <v>605</v>
      </c>
      <c r="G43" s="2">
        <v>605</v>
      </c>
      <c r="H43" s="2">
        <v>605</v>
      </c>
      <c r="I43" s="2">
        <v>605</v>
      </c>
      <c r="J43" s="2">
        <v>0</v>
      </c>
      <c r="K43" s="2">
        <v>0</v>
      </c>
      <c r="L43" s="2">
        <v>0</v>
      </c>
      <c r="M43" s="2">
        <v>0</v>
      </c>
      <c r="N43" s="2">
        <v>0</v>
      </c>
    </row>
    <row r="44" spans="1:14" x14ac:dyDescent="0.15">
      <c r="A44" s="2">
        <v>8</v>
      </c>
      <c r="B44" s="2" t="s">
        <v>8</v>
      </c>
      <c r="C44" s="2">
        <v>990</v>
      </c>
      <c r="D44" s="2">
        <v>770</v>
      </c>
      <c r="E44" s="2">
        <v>715</v>
      </c>
      <c r="F44" s="2">
        <v>660</v>
      </c>
      <c r="G44" s="2">
        <v>660</v>
      </c>
      <c r="H44" s="2">
        <v>605</v>
      </c>
      <c r="I44" s="2">
        <v>605</v>
      </c>
      <c r="J44" s="2">
        <v>605</v>
      </c>
      <c r="K44" s="2">
        <v>0</v>
      </c>
      <c r="L44" s="2">
        <v>0</v>
      </c>
      <c r="M44" s="2">
        <v>0</v>
      </c>
      <c r="N44" s="2">
        <v>0</v>
      </c>
    </row>
    <row r="45" spans="1:14" x14ac:dyDescent="0.15">
      <c r="A45" s="2">
        <v>9</v>
      </c>
      <c r="B45" s="2" t="s">
        <v>9</v>
      </c>
      <c r="C45" s="2">
        <v>1045</v>
      </c>
      <c r="D45" s="2">
        <v>825</v>
      </c>
      <c r="E45" s="2">
        <v>825</v>
      </c>
      <c r="F45" s="2">
        <v>715</v>
      </c>
      <c r="G45" s="2">
        <v>715</v>
      </c>
      <c r="H45" s="2">
        <v>660</v>
      </c>
      <c r="I45" s="2">
        <v>660</v>
      </c>
      <c r="J45" s="2">
        <v>605</v>
      </c>
      <c r="K45" s="2">
        <v>605</v>
      </c>
      <c r="L45" s="2">
        <v>0</v>
      </c>
      <c r="M45" s="2">
        <v>0</v>
      </c>
      <c r="N45" s="2">
        <v>0</v>
      </c>
    </row>
    <row r="46" spans="1:14" x14ac:dyDescent="0.15">
      <c r="A46" s="2">
        <v>10</v>
      </c>
      <c r="B46" s="2" t="s">
        <v>10</v>
      </c>
      <c r="C46" s="2">
        <v>1045</v>
      </c>
      <c r="D46" s="2">
        <v>825</v>
      </c>
      <c r="E46" s="2">
        <v>825</v>
      </c>
      <c r="F46" s="2">
        <v>715</v>
      </c>
      <c r="G46" s="2">
        <v>715</v>
      </c>
      <c r="H46" s="2">
        <v>660</v>
      </c>
      <c r="I46" s="2">
        <v>660</v>
      </c>
      <c r="J46" s="2">
        <v>605</v>
      </c>
      <c r="K46" s="2">
        <v>605</v>
      </c>
      <c r="L46" s="2">
        <v>605</v>
      </c>
      <c r="M46" s="2">
        <v>0</v>
      </c>
      <c r="N46" s="2">
        <v>0</v>
      </c>
    </row>
    <row r="47" spans="1:14" x14ac:dyDescent="0.15">
      <c r="A47" s="2">
        <v>11</v>
      </c>
      <c r="B47" s="2" t="s">
        <v>11</v>
      </c>
      <c r="C47" s="2">
        <v>1155</v>
      </c>
      <c r="D47" s="2">
        <v>935</v>
      </c>
      <c r="E47" s="2">
        <v>935</v>
      </c>
      <c r="F47" s="2">
        <v>825</v>
      </c>
      <c r="G47" s="2">
        <v>825</v>
      </c>
      <c r="H47" s="2">
        <v>715</v>
      </c>
      <c r="I47" s="2">
        <v>715</v>
      </c>
      <c r="J47" s="2">
        <v>660</v>
      </c>
      <c r="K47" s="2">
        <v>605</v>
      </c>
      <c r="L47" s="2">
        <v>660</v>
      </c>
      <c r="M47" s="2">
        <v>605</v>
      </c>
      <c r="N47" s="2">
        <v>0</v>
      </c>
    </row>
    <row r="48" spans="1:14" x14ac:dyDescent="0.15">
      <c r="A48" s="2">
        <v>12</v>
      </c>
      <c r="B48" s="2" t="s">
        <v>13</v>
      </c>
      <c r="C48" s="2">
        <v>1155</v>
      </c>
      <c r="D48" s="2">
        <v>990</v>
      </c>
      <c r="E48" s="2">
        <v>935</v>
      </c>
      <c r="F48" s="2">
        <v>825</v>
      </c>
      <c r="G48" s="2">
        <v>880</v>
      </c>
      <c r="H48" s="2">
        <v>880</v>
      </c>
      <c r="I48" s="2">
        <v>825</v>
      </c>
      <c r="J48" s="2">
        <v>825</v>
      </c>
      <c r="K48" s="2">
        <v>825</v>
      </c>
      <c r="L48" s="2">
        <v>825</v>
      </c>
      <c r="M48" s="2">
        <v>770</v>
      </c>
      <c r="N48" s="2">
        <v>605</v>
      </c>
    </row>
    <row r="53" spans="1:14" ht="18.75" x14ac:dyDescent="0.15">
      <c r="A53" s="1" t="s">
        <v>14</v>
      </c>
    </row>
    <row r="54" spans="1:14" ht="13.5" customHeight="1" x14ac:dyDescent="0.15">
      <c r="A54" s="1"/>
      <c r="B54" t="s">
        <v>43</v>
      </c>
    </row>
    <row r="55" spans="1:14" x14ac:dyDescent="0.15">
      <c r="A55" s="3"/>
      <c r="B55" s="4"/>
      <c r="C55" s="2">
        <v>1</v>
      </c>
      <c r="D55" s="2">
        <v>2</v>
      </c>
      <c r="E55" s="2">
        <v>3</v>
      </c>
      <c r="F55" s="2">
        <v>4</v>
      </c>
      <c r="G55" s="2">
        <v>5</v>
      </c>
      <c r="H55" s="2">
        <v>6</v>
      </c>
      <c r="I55" s="2">
        <v>7</v>
      </c>
      <c r="J55" s="2">
        <v>8</v>
      </c>
      <c r="K55" s="2">
        <v>9</v>
      </c>
      <c r="L55" s="2">
        <v>10</v>
      </c>
      <c r="M55" s="2">
        <v>11</v>
      </c>
      <c r="N55" s="2">
        <v>12</v>
      </c>
    </row>
    <row r="56" spans="1:14" x14ac:dyDescent="0.15">
      <c r="A56" s="5"/>
      <c r="B56" s="6"/>
      <c r="C56" s="2" t="str">
        <f>B57</f>
        <v>北海道</v>
      </c>
      <c r="D56" s="2" t="str">
        <f>B58</f>
        <v>北東北（青森・秋田・岩手）</v>
      </c>
      <c r="E56" s="2" t="str">
        <f>B59</f>
        <v>南東北（宮城・山形・福島）</v>
      </c>
      <c r="F56" s="2" t="str">
        <f>B60</f>
        <v>関東（東京・茨城・栃木・群馬・埼玉・千葉・神奈川・山梨）</v>
      </c>
      <c r="G56" s="2" t="str">
        <f>B61</f>
        <v>信越（長野・新潟）</v>
      </c>
      <c r="H56" s="2" t="str">
        <f>B62</f>
        <v>北陸（富山・石川・福井）</v>
      </c>
      <c r="I56" s="2" t="str">
        <f>B63</f>
        <v>中部（静岡・愛知・岐阜・三重）</v>
      </c>
      <c r="J56" s="2" t="str">
        <f>B64</f>
        <v>関西（京都・滋賀・奈良・和歌山・大阪・兵庫）</v>
      </c>
      <c r="K56" s="2" t="str">
        <f>B65</f>
        <v>中国（岡山・広島・山口・鳥取・島根）</v>
      </c>
      <c r="L56" s="2" t="str">
        <f>B66</f>
        <v>四国（香川・徳島・高知・愛媛）</v>
      </c>
      <c r="M56" s="2" t="str">
        <f>B67</f>
        <v>九州（福岡・佐賀・長崎・熊本・大分・宮崎・鹿児島）</v>
      </c>
      <c r="N56" s="2" t="str">
        <f>B68</f>
        <v>沖縄</v>
      </c>
    </row>
    <row r="57" spans="1:14" x14ac:dyDescent="0.15">
      <c r="A57" s="2">
        <v>1</v>
      </c>
      <c r="B57" s="2" t="s">
        <v>1</v>
      </c>
      <c r="C57" s="2">
        <v>924</v>
      </c>
      <c r="D57" s="2">
        <v>0</v>
      </c>
      <c r="E57" s="2">
        <v>0</v>
      </c>
      <c r="F57" s="2">
        <v>0</v>
      </c>
      <c r="G57" s="2">
        <v>0</v>
      </c>
      <c r="H57" s="2">
        <v>0</v>
      </c>
      <c r="I57" s="2">
        <v>0</v>
      </c>
      <c r="J57" s="2">
        <v>0</v>
      </c>
      <c r="K57" s="2">
        <v>0</v>
      </c>
      <c r="L57" s="2">
        <v>0</v>
      </c>
      <c r="M57" s="2">
        <v>0</v>
      </c>
      <c r="N57" s="2">
        <v>0</v>
      </c>
    </row>
    <row r="58" spans="1:14" x14ac:dyDescent="0.15">
      <c r="A58" s="2">
        <v>2</v>
      </c>
      <c r="B58" s="2" t="s">
        <v>2</v>
      </c>
      <c r="C58" s="2">
        <v>1144</v>
      </c>
      <c r="D58" s="2">
        <v>924</v>
      </c>
      <c r="E58" s="2">
        <v>0</v>
      </c>
      <c r="F58" s="2">
        <v>0</v>
      </c>
      <c r="G58" s="2">
        <v>0</v>
      </c>
      <c r="H58" s="2">
        <v>0</v>
      </c>
      <c r="I58" s="2">
        <v>0</v>
      </c>
      <c r="J58" s="2">
        <v>0</v>
      </c>
      <c r="K58" s="2">
        <v>0</v>
      </c>
      <c r="L58" s="2">
        <v>0</v>
      </c>
      <c r="M58" s="2">
        <v>0</v>
      </c>
      <c r="N58" s="2">
        <v>0</v>
      </c>
    </row>
    <row r="59" spans="1:14" x14ac:dyDescent="0.15">
      <c r="A59" s="2">
        <v>3</v>
      </c>
      <c r="B59" s="2" t="s">
        <v>3</v>
      </c>
      <c r="C59" s="2">
        <v>1254</v>
      </c>
      <c r="D59" s="2">
        <v>924</v>
      </c>
      <c r="E59" s="2">
        <v>924</v>
      </c>
      <c r="F59" s="2">
        <v>0</v>
      </c>
      <c r="G59" s="2">
        <v>0</v>
      </c>
      <c r="H59" s="2">
        <v>0</v>
      </c>
      <c r="I59" s="2">
        <v>0</v>
      </c>
      <c r="J59" s="2">
        <v>0</v>
      </c>
      <c r="K59" s="2">
        <v>0</v>
      </c>
      <c r="L59" s="2">
        <v>0</v>
      </c>
      <c r="M59" s="2">
        <v>0</v>
      </c>
      <c r="N59" s="2">
        <v>0</v>
      </c>
    </row>
    <row r="60" spans="1:14" x14ac:dyDescent="0.15">
      <c r="A60" s="2">
        <v>4</v>
      </c>
      <c r="B60" s="2" t="s">
        <v>4</v>
      </c>
      <c r="C60" s="2">
        <v>1364</v>
      </c>
      <c r="D60" s="2">
        <v>1034</v>
      </c>
      <c r="E60" s="2">
        <v>924</v>
      </c>
      <c r="F60" s="2">
        <v>924</v>
      </c>
      <c r="G60" s="2">
        <v>0</v>
      </c>
      <c r="H60" s="2">
        <v>0</v>
      </c>
      <c r="I60" s="2">
        <v>0</v>
      </c>
      <c r="J60" s="2">
        <v>0</v>
      </c>
      <c r="K60" s="2">
        <v>0</v>
      </c>
      <c r="L60" s="2">
        <v>0</v>
      </c>
      <c r="M60" s="2">
        <v>0</v>
      </c>
      <c r="N60" s="2">
        <v>0</v>
      </c>
    </row>
    <row r="61" spans="1:14" x14ac:dyDescent="0.15">
      <c r="A61" s="2">
        <v>5</v>
      </c>
      <c r="B61" s="2" t="s">
        <v>5</v>
      </c>
      <c r="C61" s="2">
        <v>1364</v>
      </c>
      <c r="D61" s="2">
        <v>1034</v>
      </c>
      <c r="E61" s="2">
        <v>924</v>
      </c>
      <c r="F61" s="2">
        <v>924</v>
      </c>
      <c r="G61" s="2">
        <v>924</v>
      </c>
      <c r="H61" s="2">
        <v>0</v>
      </c>
      <c r="I61" s="2">
        <v>0</v>
      </c>
      <c r="J61" s="2">
        <v>0</v>
      </c>
      <c r="K61" s="2">
        <v>0</v>
      </c>
      <c r="L61" s="2">
        <v>0</v>
      </c>
      <c r="M61" s="2">
        <v>0</v>
      </c>
      <c r="N61" s="2">
        <v>0</v>
      </c>
    </row>
    <row r="62" spans="1:14" x14ac:dyDescent="0.15">
      <c r="A62" s="2">
        <v>6</v>
      </c>
      <c r="B62" s="2" t="s">
        <v>6</v>
      </c>
      <c r="C62" s="2">
        <v>1474</v>
      </c>
      <c r="D62" s="2">
        <v>1144</v>
      </c>
      <c r="E62" s="2">
        <v>1034</v>
      </c>
      <c r="F62" s="2">
        <v>924</v>
      </c>
      <c r="G62" s="2">
        <v>924</v>
      </c>
      <c r="H62" s="2">
        <v>924</v>
      </c>
      <c r="I62" s="2">
        <v>0</v>
      </c>
      <c r="J62" s="2">
        <v>0</v>
      </c>
      <c r="K62" s="2">
        <v>0</v>
      </c>
      <c r="L62" s="2">
        <v>0</v>
      </c>
      <c r="M62" s="2">
        <v>0</v>
      </c>
      <c r="N62" s="2">
        <v>0</v>
      </c>
    </row>
    <row r="63" spans="1:14" x14ac:dyDescent="0.15">
      <c r="A63" s="2">
        <v>7</v>
      </c>
      <c r="B63" s="2" t="s">
        <v>7</v>
      </c>
      <c r="C63" s="2">
        <v>1474</v>
      </c>
      <c r="D63" s="2">
        <v>1144</v>
      </c>
      <c r="E63" s="2">
        <v>1034</v>
      </c>
      <c r="F63" s="2">
        <v>924</v>
      </c>
      <c r="G63" s="2">
        <v>924</v>
      </c>
      <c r="H63" s="2">
        <v>924</v>
      </c>
      <c r="I63" s="2">
        <v>924</v>
      </c>
      <c r="J63" s="2">
        <v>0</v>
      </c>
      <c r="K63" s="2">
        <v>0</v>
      </c>
      <c r="L63" s="2">
        <v>0</v>
      </c>
      <c r="M63" s="2">
        <v>0</v>
      </c>
      <c r="N63" s="2">
        <v>0</v>
      </c>
    </row>
    <row r="64" spans="1:14" x14ac:dyDescent="0.15">
      <c r="A64" s="2">
        <v>8</v>
      </c>
      <c r="B64" s="2" t="s">
        <v>8</v>
      </c>
      <c r="C64" s="2">
        <v>1694</v>
      </c>
      <c r="D64" s="2">
        <v>1254</v>
      </c>
      <c r="E64" s="2">
        <v>1144</v>
      </c>
      <c r="F64" s="2">
        <v>1034</v>
      </c>
      <c r="G64" s="2">
        <v>1034</v>
      </c>
      <c r="H64" s="2">
        <v>924</v>
      </c>
      <c r="I64" s="2">
        <v>924</v>
      </c>
      <c r="J64" s="2">
        <v>924</v>
      </c>
      <c r="K64" s="2">
        <v>0</v>
      </c>
      <c r="L64" s="2">
        <v>0</v>
      </c>
      <c r="M64" s="2">
        <v>0</v>
      </c>
      <c r="N64" s="2">
        <v>0</v>
      </c>
    </row>
    <row r="65" spans="1:14" x14ac:dyDescent="0.15">
      <c r="A65" s="2">
        <v>9</v>
      </c>
      <c r="B65" s="2" t="s">
        <v>9</v>
      </c>
      <c r="C65" s="2">
        <v>1804</v>
      </c>
      <c r="D65" s="2">
        <v>1364</v>
      </c>
      <c r="E65" s="2">
        <v>1364</v>
      </c>
      <c r="F65" s="2">
        <v>1144</v>
      </c>
      <c r="G65" s="2">
        <v>1144</v>
      </c>
      <c r="H65" s="2">
        <v>1034</v>
      </c>
      <c r="I65" s="2">
        <v>1034</v>
      </c>
      <c r="J65" s="2">
        <v>924</v>
      </c>
      <c r="K65" s="2">
        <v>924</v>
      </c>
      <c r="L65" s="2">
        <v>0</v>
      </c>
      <c r="M65" s="2">
        <v>0</v>
      </c>
      <c r="N65" s="2">
        <v>0</v>
      </c>
    </row>
    <row r="66" spans="1:14" x14ac:dyDescent="0.15">
      <c r="A66" s="2">
        <v>10</v>
      </c>
      <c r="B66" s="2" t="s">
        <v>10</v>
      </c>
      <c r="C66" s="2">
        <v>1804</v>
      </c>
      <c r="D66" s="2">
        <v>1364</v>
      </c>
      <c r="E66" s="2">
        <v>1364</v>
      </c>
      <c r="F66" s="2">
        <v>1144</v>
      </c>
      <c r="G66" s="2">
        <v>115</v>
      </c>
      <c r="H66" s="2">
        <v>1034</v>
      </c>
      <c r="I66" s="2">
        <v>1034</v>
      </c>
      <c r="J66" s="2">
        <v>924</v>
      </c>
      <c r="K66" s="2">
        <v>924</v>
      </c>
      <c r="L66" s="2">
        <v>924</v>
      </c>
      <c r="M66" s="2">
        <v>0</v>
      </c>
      <c r="N66" s="2">
        <v>0</v>
      </c>
    </row>
    <row r="67" spans="1:14" x14ac:dyDescent="0.15">
      <c r="A67" s="2">
        <v>11</v>
      </c>
      <c r="B67" s="2" t="s">
        <v>11</v>
      </c>
      <c r="C67" s="2">
        <v>2024</v>
      </c>
      <c r="D67" s="2">
        <v>1584</v>
      </c>
      <c r="E67" s="2">
        <v>1584</v>
      </c>
      <c r="F67" s="2">
        <v>1364</v>
      </c>
      <c r="G67" s="2">
        <v>1364</v>
      </c>
      <c r="H67" s="2">
        <v>1144</v>
      </c>
      <c r="I67" s="2">
        <v>1144</v>
      </c>
      <c r="J67" s="2">
        <v>1034</v>
      </c>
      <c r="K67" s="2">
        <v>924</v>
      </c>
      <c r="L67" s="2">
        <v>1034</v>
      </c>
      <c r="M67" s="2">
        <v>924</v>
      </c>
      <c r="N67" s="2">
        <v>0</v>
      </c>
    </row>
    <row r="68" spans="1:14" x14ac:dyDescent="0.15">
      <c r="A68" s="2">
        <v>12</v>
      </c>
      <c r="B68" s="2" t="s">
        <v>13</v>
      </c>
      <c r="C68" s="2">
        <v>2024</v>
      </c>
      <c r="D68" s="2">
        <v>1694</v>
      </c>
      <c r="E68" s="2">
        <v>1584</v>
      </c>
      <c r="F68" s="2">
        <v>1364</v>
      </c>
      <c r="G68" s="2">
        <v>1474</v>
      </c>
      <c r="H68" s="2">
        <v>1474</v>
      </c>
      <c r="I68" s="2">
        <v>1364</v>
      </c>
      <c r="J68" s="2">
        <v>1364</v>
      </c>
      <c r="K68" s="2">
        <v>1364</v>
      </c>
      <c r="L68" s="2">
        <v>1364</v>
      </c>
      <c r="M68" s="2">
        <v>1254</v>
      </c>
      <c r="N68" s="2">
        <v>924</v>
      </c>
    </row>
    <row r="74" spans="1:14" x14ac:dyDescent="0.15">
      <c r="B74" t="s">
        <v>25</v>
      </c>
    </row>
    <row r="75" spans="1:14" x14ac:dyDescent="0.15">
      <c r="B75" t="s">
        <v>27</v>
      </c>
    </row>
  </sheetData>
  <phoneticPr fontId="1"/>
  <dataValidations count="2">
    <dataValidation type="list" allowBlank="1" showInputMessage="1" showErrorMessage="1" sqref="C11:C12">
      <formula1>#REF!</formula1>
    </dataValidation>
    <dataValidation type="list" allowBlank="1" showInputMessage="1" showErrorMessage="1" sqref="C21:C25">
      <formula1>$B$74:$B$75</formula1>
    </dataValidation>
  </dataValidations>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opLeftCell="A32" zoomScaleNormal="100" workbookViewId="0">
      <selection activeCell="C50" sqref="C50"/>
    </sheetView>
  </sheetViews>
  <sheetFormatPr defaultRowHeight="13.5" x14ac:dyDescent="0.15"/>
  <cols>
    <col min="1" max="1" width="2.75" customWidth="1"/>
    <col min="2" max="2" width="20.625" customWidth="1"/>
    <col min="3" max="14" width="9.625" customWidth="1"/>
  </cols>
  <sheetData>
    <row r="1" spans="1:12" ht="18.75" x14ac:dyDescent="0.15">
      <c r="A1" s="1" t="s">
        <v>41</v>
      </c>
    </row>
    <row r="3" spans="1:12" x14ac:dyDescent="0.15">
      <c r="B3" t="s">
        <v>42</v>
      </c>
    </row>
    <row r="4" spans="1:12" x14ac:dyDescent="0.15">
      <c r="B4" t="s">
        <v>35</v>
      </c>
    </row>
    <row r="6" spans="1:12" x14ac:dyDescent="0.15">
      <c r="B6" t="s">
        <v>36</v>
      </c>
    </row>
    <row r="7" spans="1:12" x14ac:dyDescent="0.15">
      <c r="B7" t="s">
        <v>38</v>
      </c>
    </row>
    <row r="8" spans="1:12" x14ac:dyDescent="0.15">
      <c r="B8" t="s">
        <v>39</v>
      </c>
    </row>
    <row r="10" spans="1:12" x14ac:dyDescent="0.15">
      <c r="J10" t="s">
        <v>18</v>
      </c>
      <c r="K10" t="s">
        <v>17</v>
      </c>
    </row>
    <row r="11" spans="1:12" x14ac:dyDescent="0.15">
      <c r="B11" s="2" t="s">
        <v>15</v>
      </c>
      <c r="C11" s="7" t="s">
        <v>4</v>
      </c>
      <c r="J11">
        <f>MATCH(C11,B37:B48,0)</f>
        <v>4</v>
      </c>
      <c r="K11">
        <f>MATCH(C11,B57:B68,0)</f>
        <v>4</v>
      </c>
    </row>
    <row r="12" spans="1:12" x14ac:dyDescent="0.15">
      <c r="B12" s="2" t="s">
        <v>16</v>
      </c>
      <c r="C12" s="7" t="s">
        <v>12</v>
      </c>
      <c r="J12">
        <f>MATCH(C12,C36:N36,0)</f>
        <v>12</v>
      </c>
      <c r="K12">
        <f>MATCH(C12,C56:N56,0)</f>
        <v>12</v>
      </c>
    </row>
    <row r="15" spans="1:12" x14ac:dyDescent="0.15">
      <c r="B15" s="9" t="s">
        <v>17</v>
      </c>
      <c r="C15" s="9" t="s">
        <v>18</v>
      </c>
      <c r="D15" s="9" t="s">
        <v>20</v>
      </c>
      <c r="E15" s="9" t="s">
        <v>19</v>
      </c>
      <c r="H15" s="8"/>
      <c r="I15" s="8"/>
      <c r="J15" s="8"/>
      <c r="K15" s="8"/>
      <c r="L15" s="8"/>
    </row>
    <row r="16" spans="1:12" ht="14.25" thickBot="1" x14ac:dyDescent="0.2">
      <c r="B16" s="13" t="s">
        <v>29</v>
      </c>
      <c r="C16" s="13" t="s">
        <v>30</v>
      </c>
      <c r="D16" s="13" t="s">
        <v>21</v>
      </c>
      <c r="E16" s="13" t="s">
        <v>22</v>
      </c>
    </row>
    <row r="17" spans="2:5" ht="14.25" thickTop="1" x14ac:dyDescent="0.15">
      <c r="B17" s="14">
        <f>MAX(INDEX(C57:N68,K11,K12),INDEX(C57:N68,K12,K11))</f>
        <v>1339</v>
      </c>
      <c r="C17" s="14">
        <f>MAX(INDEX(C37:N48,J11,J12),INDEX(C37:N48,J12,J11))</f>
        <v>810</v>
      </c>
      <c r="D17" s="14">
        <v>65</v>
      </c>
      <c r="E17" s="14">
        <f>B17-C17-D17</f>
        <v>464</v>
      </c>
    </row>
    <row r="20" spans="2:5" ht="14.25" thickBot="1" x14ac:dyDescent="0.2">
      <c r="B20" s="12" t="s">
        <v>37</v>
      </c>
      <c r="C20" s="12"/>
      <c r="D20" s="13" t="s">
        <v>34</v>
      </c>
    </row>
    <row r="21" spans="2:5" ht="14.25" thickTop="1" x14ac:dyDescent="0.15">
      <c r="B21" s="11" t="s">
        <v>28</v>
      </c>
      <c r="C21" s="16" t="s">
        <v>24</v>
      </c>
      <c r="D21" s="14">
        <f>IF(C21="はい",100,0)</f>
        <v>100</v>
      </c>
    </row>
    <row r="22" spans="2:5" x14ac:dyDescent="0.15">
      <c r="B22" s="10" t="s">
        <v>31</v>
      </c>
      <c r="C22" s="7" t="s">
        <v>26</v>
      </c>
      <c r="D22" s="15">
        <f>IF(C22="いいえ",50,0)</f>
        <v>50</v>
      </c>
    </row>
    <row r="23" spans="2:5" x14ac:dyDescent="0.15">
      <c r="B23" s="10" t="s">
        <v>23</v>
      </c>
      <c r="C23" s="7" t="s">
        <v>24</v>
      </c>
      <c r="D23" s="15">
        <f>IF(AND(C22="いいえ",C23="はい"),60,0)</f>
        <v>60</v>
      </c>
    </row>
    <row r="24" spans="2:5" x14ac:dyDescent="0.15">
      <c r="B24" s="10" t="s">
        <v>32</v>
      </c>
      <c r="C24" s="7" t="s">
        <v>24</v>
      </c>
      <c r="D24" s="15">
        <f>IF(C24="はい",INT(C17*0.1),0)</f>
        <v>81</v>
      </c>
    </row>
    <row r="25" spans="2:5" x14ac:dyDescent="0.15">
      <c r="B25" s="10" t="s">
        <v>33</v>
      </c>
      <c r="C25" s="7" t="s">
        <v>26</v>
      </c>
      <c r="D25" s="15">
        <f>IF(C25="はい",54,0)</f>
        <v>0</v>
      </c>
    </row>
    <row r="27" spans="2:5" ht="14.25" thickBot="1" x14ac:dyDescent="0.2"/>
    <row r="28" spans="2:5" ht="33" customHeight="1" thickBot="1" x14ac:dyDescent="0.2">
      <c r="B28" s="17" t="s">
        <v>40</v>
      </c>
      <c r="C28" s="18">
        <f>C17+D17-D21-D22-D23-D24-D25</f>
        <v>584</v>
      </c>
    </row>
    <row r="33" spans="1:14" ht="18.75" x14ac:dyDescent="0.15">
      <c r="A33" s="1" t="s">
        <v>0</v>
      </c>
    </row>
    <row r="34" spans="1:14" x14ac:dyDescent="0.15">
      <c r="B34" t="s">
        <v>43</v>
      </c>
    </row>
    <row r="35" spans="1:14" x14ac:dyDescent="0.15">
      <c r="A35" s="3"/>
      <c r="B35" s="4"/>
      <c r="C35" s="9">
        <v>1</v>
      </c>
      <c r="D35" s="9">
        <v>2</v>
      </c>
      <c r="E35" s="9">
        <v>3</v>
      </c>
      <c r="F35" s="9">
        <v>4</v>
      </c>
      <c r="G35" s="9">
        <v>5</v>
      </c>
      <c r="H35" s="9">
        <v>6</v>
      </c>
      <c r="I35" s="9">
        <v>7</v>
      </c>
      <c r="J35" s="9">
        <v>8</v>
      </c>
      <c r="K35" s="9">
        <v>9</v>
      </c>
      <c r="L35" s="9">
        <v>10</v>
      </c>
      <c r="M35" s="9">
        <v>11</v>
      </c>
      <c r="N35" s="9">
        <v>12</v>
      </c>
    </row>
    <row r="36" spans="1:14" x14ac:dyDescent="0.15">
      <c r="A36" s="5"/>
      <c r="B36" s="6"/>
      <c r="C36" s="2" t="str">
        <f>B37</f>
        <v>北海道</v>
      </c>
      <c r="D36" s="2" t="str">
        <f>B38</f>
        <v>北東北（青森・秋田・岩手）</v>
      </c>
      <c r="E36" s="2" t="str">
        <f>B39</f>
        <v>南東北（宮城・山形・福島）</v>
      </c>
      <c r="F36" s="2" t="str">
        <f>B40</f>
        <v>関東（東京・茨城・栃木・群馬・埼玉・千葉・神奈川・山梨）</v>
      </c>
      <c r="G36" s="2" t="str">
        <f>B41</f>
        <v>信越（長野・新潟）</v>
      </c>
      <c r="H36" s="2" t="str">
        <f>B42</f>
        <v>北陸（富山・石川・福井）</v>
      </c>
      <c r="I36" s="2" t="str">
        <f>B43</f>
        <v>中部（静岡・愛知・岐阜・三重）</v>
      </c>
      <c r="J36" s="2" t="str">
        <f>B44</f>
        <v>関西（京都・滋賀・奈良・和歌山・大阪・兵庫）</v>
      </c>
      <c r="K36" s="2" t="str">
        <f>B45</f>
        <v>中国（岡山・広島・山口・鳥取・島根）</v>
      </c>
      <c r="L36" s="2" t="str">
        <f>B46</f>
        <v>四国（香川・徳島・高知・愛媛）</v>
      </c>
      <c r="M36" s="2" t="str">
        <f>B47</f>
        <v>九州（福岡・佐賀・長崎・熊本・大分・宮崎・鹿児島）</v>
      </c>
      <c r="N36" s="2" t="str">
        <f>B48</f>
        <v>沖縄</v>
      </c>
    </row>
    <row r="37" spans="1:14" x14ac:dyDescent="0.15">
      <c r="A37" s="2">
        <v>1</v>
      </c>
      <c r="B37" s="2" t="s">
        <v>1</v>
      </c>
      <c r="C37" s="2">
        <v>594</v>
      </c>
      <c r="D37" s="2"/>
      <c r="E37" s="2"/>
      <c r="F37" s="2"/>
      <c r="G37" s="2"/>
      <c r="H37" s="2"/>
      <c r="I37" s="2"/>
      <c r="J37" s="2"/>
      <c r="K37" s="2"/>
      <c r="L37" s="2"/>
      <c r="M37" s="2"/>
      <c r="N37" s="2"/>
    </row>
    <row r="38" spans="1:14" x14ac:dyDescent="0.15">
      <c r="A38" s="2">
        <v>2</v>
      </c>
      <c r="B38" s="2" t="s">
        <v>2</v>
      </c>
      <c r="C38" s="2">
        <v>702</v>
      </c>
      <c r="D38" s="2">
        <v>594</v>
      </c>
      <c r="E38" s="2"/>
      <c r="F38" s="2"/>
      <c r="G38" s="2"/>
      <c r="H38" s="2"/>
      <c r="I38" s="2"/>
      <c r="J38" s="2"/>
      <c r="K38" s="2"/>
      <c r="L38" s="2"/>
      <c r="M38" s="2"/>
      <c r="N38" s="2"/>
    </row>
    <row r="39" spans="1:14" x14ac:dyDescent="0.15">
      <c r="A39" s="2">
        <v>3</v>
      </c>
      <c r="B39" s="2" t="s">
        <v>3</v>
      </c>
      <c r="C39" s="2">
        <v>756</v>
      </c>
      <c r="D39" s="2">
        <v>594</v>
      </c>
      <c r="E39" s="2">
        <v>594</v>
      </c>
      <c r="F39" s="2"/>
      <c r="G39" s="2"/>
      <c r="H39" s="2"/>
      <c r="I39" s="2"/>
      <c r="J39" s="2"/>
      <c r="K39" s="2"/>
      <c r="L39" s="2"/>
      <c r="M39" s="2"/>
      <c r="N39" s="2"/>
    </row>
    <row r="40" spans="1:14" x14ac:dyDescent="0.15">
      <c r="A40" s="2">
        <v>4</v>
      </c>
      <c r="B40" s="2" t="s">
        <v>4</v>
      </c>
      <c r="C40" s="2">
        <v>810</v>
      </c>
      <c r="D40" s="2">
        <v>648</v>
      </c>
      <c r="E40" s="2">
        <v>594</v>
      </c>
      <c r="F40" s="2">
        <v>594</v>
      </c>
      <c r="G40" s="2"/>
      <c r="H40" s="2"/>
      <c r="I40" s="2"/>
      <c r="J40" s="2"/>
      <c r="K40" s="2"/>
      <c r="L40" s="2"/>
      <c r="M40" s="2"/>
      <c r="N40" s="2"/>
    </row>
    <row r="41" spans="1:14" x14ac:dyDescent="0.15">
      <c r="A41" s="2">
        <v>5</v>
      </c>
      <c r="B41" s="2" t="s">
        <v>5</v>
      </c>
      <c r="C41" s="2">
        <v>810</v>
      </c>
      <c r="D41" s="2">
        <v>648</v>
      </c>
      <c r="E41" s="2">
        <v>594</v>
      </c>
      <c r="F41" s="2">
        <v>594</v>
      </c>
      <c r="G41" s="2">
        <v>594</v>
      </c>
      <c r="H41" s="2"/>
      <c r="I41" s="2"/>
      <c r="J41" s="2"/>
      <c r="K41" s="2"/>
      <c r="L41" s="2"/>
      <c r="M41" s="2"/>
      <c r="N41" s="2"/>
    </row>
    <row r="42" spans="1:14" x14ac:dyDescent="0.15">
      <c r="A42" s="2">
        <v>6</v>
      </c>
      <c r="B42" s="2" t="s">
        <v>6</v>
      </c>
      <c r="C42" s="2">
        <v>864</v>
      </c>
      <c r="D42" s="2">
        <v>702</v>
      </c>
      <c r="E42" s="2">
        <v>648</v>
      </c>
      <c r="F42" s="2">
        <v>594</v>
      </c>
      <c r="G42" s="2">
        <v>594</v>
      </c>
      <c r="H42" s="2">
        <v>594</v>
      </c>
      <c r="I42" s="2"/>
      <c r="J42" s="2"/>
      <c r="K42" s="2"/>
      <c r="L42" s="2"/>
      <c r="M42" s="2"/>
      <c r="N42" s="2"/>
    </row>
    <row r="43" spans="1:14" x14ac:dyDescent="0.15">
      <c r="A43" s="2">
        <v>7</v>
      </c>
      <c r="B43" s="2" t="s">
        <v>7</v>
      </c>
      <c r="C43" s="2">
        <v>864</v>
      </c>
      <c r="D43" s="2">
        <v>702</v>
      </c>
      <c r="E43" s="2">
        <v>648</v>
      </c>
      <c r="F43" s="2">
        <v>594</v>
      </c>
      <c r="G43" s="2">
        <v>594</v>
      </c>
      <c r="H43" s="2">
        <v>594</v>
      </c>
      <c r="I43" s="2">
        <v>594</v>
      </c>
      <c r="J43" s="2"/>
      <c r="K43" s="2"/>
      <c r="L43" s="2"/>
      <c r="M43" s="2"/>
      <c r="N43" s="2"/>
    </row>
    <row r="44" spans="1:14" x14ac:dyDescent="0.15">
      <c r="A44" s="2">
        <v>8</v>
      </c>
      <c r="B44" s="2" t="s">
        <v>8</v>
      </c>
      <c r="C44" s="2">
        <v>972</v>
      </c>
      <c r="D44" s="2">
        <v>756</v>
      </c>
      <c r="E44" s="2">
        <v>702</v>
      </c>
      <c r="F44" s="2">
        <v>648</v>
      </c>
      <c r="G44" s="2">
        <v>648</v>
      </c>
      <c r="H44" s="2">
        <v>594</v>
      </c>
      <c r="I44" s="2">
        <v>594</v>
      </c>
      <c r="J44" s="2">
        <v>594</v>
      </c>
      <c r="K44" s="2"/>
      <c r="L44" s="2"/>
      <c r="M44" s="2"/>
      <c r="N44" s="2"/>
    </row>
    <row r="45" spans="1:14" x14ac:dyDescent="0.15">
      <c r="A45" s="2">
        <v>9</v>
      </c>
      <c r="B45" s="2" t="s">
        <v>9</v>
      </c>
      <c r="C45" s="2">
        <v>1026</v>
      </c>
      <c r="D45" s="2">
        <v>810</v>
      </c>
      <c r="E45" s="2">
        <v>810</v>
      </c>
      <c r="F45" s="2">
        <v>702</v>
      </c>
      <c r="G45" s="2">
        <v>702</v>
      </c>
      <c r="H45" s="2">
        <v>648</v>
      </c>
      <c r="I45" s="2">
        <v>648</v>
      </c>
      <c r="J45" s="2">
        <v>594</v>
      </c>
      <c r="K45" s="2">
        <v>594</v>
      </c>
      <c r="L45" s="2"/>
      <c r="M45" s="2"/>
      <c r="N45" s="2"/>
    </row>
    <row r="46" spans="1:14" x14ac:dyDescent="0.15">
      <c r="A46" s="2">
        <v>10</v>
      </c>
      <c r="B46" s="2" t="s">
        <v>10</v>
      </c>
      <c r="C46" s="2">
        <v>1026</v>
      </c>
      <c r="D46" s="2">
        <v>810</v>
      </c>
      <c r="E46" s="2">
        <v>810</v>
      </c>
      <c r="F46" s="2">
        <v>702</v>
      </c>
      <c r="G46" s="2">
        <v>702</v>
      </c>
      <c r="H46" s="2">
        <v>648</v>
      </c>
      <c r="I46" s="2">
        <v>648</v>
      </c>
      <c r="J46" s="2">
        <v>594</v>
      </c>
      <c r="K46" s="2">
        <v>594</v>
      </c>
      <c r="L46" s="2">
        <v>594</v>
      </c>
      <c r="M46" s="2"/>
      <c r="N46" s="2"/>
    </row>
    <row r="47" spans="1:14" x14ac:dyDescent="0.15">
      <c r="A47" s="2">
        <v>11</v>
      </c>
      <c r="B47" s="2" t="s">
        <v>11</v>
      </c>
      <c r="C47" s="2">
        <v>1134</v>
      </c>
      <c r="D47" s="2">
        <v>918</v>
      </c>
      <c r="E47" s="2">
        <v>918</v>
      </c>
      <c r="F47" s="2">
        <v>810</v>
      </c>
      <c r="G47" s="2">
        <v>810</v>
      </c>
      <c r="H47" s="2">
        <v>702</v>
      </c>
      <c r="I47" s="2">
        <v>702</v>
      </c>
      <c r="J47" s="2">
        <v>648</v>
      </c>
      <c r="K47" s="2">
        <v>594</v>
      </c>
      <c r="L47" s="2">
        <v>648</v>
      </c>
      <c r="M47" s="2">
        <v>594</v>
      </c>
      <c r="N47" s="2"/>
    </row>
    <row r="48" spans="1:14" x14ac:dyDescent="0.15">
      <c r="A48" s="2">
        <v>12</v>
      </c>
      <c r="B48" s="2" t="s">
        <v>13</v>
      </c>
      <c r="C48" s="2">
        <v>1134</v>
      </c>
      <c r="D48" s="2">
        <v>972</v>
      </c>
      <c r="E48" s="2">
        <v>918</v>
      </c>
      <c r="F48" s="2">
        <v>810</v>
      </c>
      <c r="G48" s="2">
        <v>864</v>
      </c>
      <c r="H48" s="2">
        <v>864</v>
      </c>
      <c r="I48" s="2">
        <v>810</v>
      </c>
      <c r="J48" s="2">
        <v>810</v>
      </c>
      <c r="K48" s="2">
        <v>810</v>
      </c>
      <c r="L48" s="2">
        <v>810</v>
      </c>
      <c r="M48" s="2">
        <v>756</v>
      </c>
      <c r="N48" s="2">
        <v>594</v>
      </c>
    </row>
    <row r="53" spans="1:14" ht="18.75" x14ac:dyDescent="0.15">
      <c r="A53" s="1" t="s">
        <v>14</v>
      </c>
    </row>
    <row r="54" spans="1:14" ht="13.5" customHeight="1" x14ac:dyDescent="0.15">
      <c r="A54" s="1"/>
      <c r="B54" t="s">
        <v>43</v>
      </c>
    </row>
    <row r="55" spans="1:14" x14ac:dyDescent="0.15">
      <c r="A55" s="3"/>
      <c r="B55" s="4"/>
      <c r="C55" s="2">
        <v>1</v>
      </c>
      <c r="D55" s="2">
        <v>2</v>
      </c>
      <c r="E55" s="2">
        <v>3</v>
      </c>
      <c r="F55" s="2">
        <v>4</v>
      </c>
      <c r="G55" s="2">
        <v>5</v>
      </c>
      <c r="H55" s="2">
        <v>6</v>
      </c>
      <c r="I55" s="2">
        <v>7</v>
      </c>
      <c r="J55" s="2">
        <v>8</v>
      </c>
      <c r="K55" s="2">
        <v>9</v>
      </c>
      <c r="L55" s="2">
        <v>10</v>
      </c>
      <c r="M55" s="2">
        <v>11</v>
      </c>
      <c r="N55" s="2">
        <v>12</v>
      </c>
    </row>
    <row r="56" spans="1:14" x14ac:dyDescent="0.15">
      <c r="A56" s="5"/>
      <c r="B56" s="6"/>
      <c r="C56" s="2" t="str">
        <f>B57</f>
        <v>北海道</v>
      </c>
      <c r="D56" s="2" t="str">
        <f>B58</f>
        <v>北東北（青森・秋田・岩手）</v>
      </c>
      <c r="E56" s="2" t="str">
        <f>B59</f>
        <v>南東北（宮城・山形・福島）</v>
      </c>
      <c r="F56" s="2" t="str">
        <f>B60</f>
        <v>関東（東京・茨城・栃木・群馬・埼玉・千葉・神奈川・山梨）</v>
      </c>
      <c r="G56" s="2" t="str">
        <f>B61</f>
        <v>信越（長野・新潟）</v>
      </c>
      <c r="H56" s="2" t="str">
        <f>B62</f>
        <v>北陸（富山・石川・福井）</v>
      </c>
      <c r="I56" s="2" t="str">
        <f>B63</f>
        <v>中部（静岡・愛知・岐阜・三重）</v>
      </c>
      <c r="J56" s="2" t="str">
        <f>B64</f>
        <v>関西（京都・滋賀・奈良・和歌山・大阪・兵庫）</v>
      </c>
      <c r="K56" s="2" t="str">
        <f>B65</f>
        <v>中国（岡山・広島・山口・鳥取・島根）</v>
      </c>
      <c r="L56" s="2" t="str">
        <f>B66</f>
        <v>四国（香川・徳島・高知・愛媛）</v>
      </c>
      <c r="M56" s="2" t="str">
        <f>B67</f>
        <v>九州（福岡・佐賀・長崎・熊本・大分・宮崎・鹿児島）</v>
      </c>
      <c r="N56" s="2" t="str">
        <f>B68</f>
        <v>沖縄</v>
      </c>
    </row>
    <row r="57" spans="1:14" x14ac:dyDescent="0.15">
      <c r="A57" s="2">
        <v>1</v>
      </c>
      <c r="B57" s="2" t="s">
        <v>1</v>
      </c>
      <c r="C57" s="2">
        <v>907</v>
      </c>
      <c r="D57" s="2"/>
      <c r="E57" s="2"/>
      <c r="F57" s="2"/>
      <c r="G57" s="2"/>
      <c r="H57" s="2"/>
      <c r="I57" s="2"/>
      <c r="J57" s="2"/>
      <c r="K57" s="2"/>
      <c r="L57" s="2"/>
      <c r="M57" s="2"/>
      <c r="N57" s="2"/>
    </row>
    <row r="58" spans="1:14" x14ac:dyDescent="0.15">
      <c r="A58" s="2">
        <v>2</v>
      </c>
      <c r="B58" s="2" t="s">
        <v>2</v>
      </c>
      <c r="C58" s="2">
        <v>1123</v>
      </c>
      <c r="D58" s="2">
        <v>907</v>
      </c>
      <c r="E58" s="2"/>
      <c r="F58" s="2"/>
      <c r="G58" s="2"/>
      <c r="H58" s="2"/>
      <c r="I58" s="2"/>
      <c r="J58" s="2"/>
      <c r="K58" s="2"/>
      <c r="L58" s="2"/>
      <c r="M58" s="2"/>
      <c r="N58" s="2"/>
    </row>
    <row r="59" spans="1:14" x14ac:dyDescent="0.15">
      <c r="A59" s="2">
        <v>3</v>
      </c>
      <c r="B59" s="2" t="s">
        <v>3</v>
      </c>
      <c r="C59" s="2">
        <v>1231</v>
      </c>
      <c r="D59" s="2">
        <v>907</v>
      </c>
      <c r="E59" s="2">
        <v>907</v>
      </c>
      <c r="F59" s="2"/>
      <c r="G59" s="2"/>
      <c r="H59" s="2"/>
      <c r="I59" s="2"/>
      <c r="J59" s="2"/>
      <c r="K59" s="2"/>
      <c r="L59" s="2"/>
      <c r="M59" s="2"/>
      <c r="N59" s="2"/>
    </row>
    <row r="60" spans="1:14" x14ac:dyDescent="0.15">
      <c r="A60" s="2">
        <v>4</v>
      </c>
      <c r="B60" s="2" t="s">
        <v>4</v>
      </c>
      <c r="C60" s="2">
        <v>1339</v>
      </c>
      <c r="D60" s="2">
        <v>1015</v>
      </c>
      <c r="E60" s="2">
        <v>907</v>
      </c>
      <c r="F60" s="2">
        <v>907</v>
      </c>
      <c r="G60" s="2"/>
      <c r="H60" s="2"/>
      <c r="I60" s="2"/>
      <c r="J60" s="2"/>
      <c r="K60" s="2"/>
      <c r="L60" s="2"/>
      <c r="M60" s="2"/>
      <c r="N60" s="2"/>
    </row>
    <row r="61" spans="1:14" x14ac:dyDescent="0.15">
      <c r="A61" s="2">
        <v>5</v>
      </c>
      <c r="B61" s="2" t="s">
        <v>5</v>
      </c>
      <c r="C61" s="2">
        <v>1339</v>
      </c>
      <c r="D61" s="2">
        <v>1015</v>
      </c>
      <c r="E61" s="2">
        <v>907</v>
      </c>
      <c r="F61" s="2">
        <v>907</v>
      </c>
      <c r="G61" s="2">
        <v>907</v>
      </c>
      <c r="H61" s="2"/>
      <c r="I61" s="2"/>
      <c r="J61" s="2"/>
      <c r="K61" s="2"/>
      <c r="L61" s="2"/>
      <c r="M61" s="2"/>
      <c r="N61" s="2"/>
    </row>
    <row r="62" spans="1:14" x14ac:dyDescent="0.15">
      <c r="A62" s="2">
        <v>6</v>
      </c>
      <c r="B62" s="2" t="s">
        <v>6</v>
      </c>
      <c r="C62" s="2">
        <v>1447</v>
      </c>
      <c r="D62" s="2">
        <v>1123</v>
      </c>
      <c r="E62" s="2">
        <v>1015</v>
      </c>
      <c r="F62" s="2">
        <v>907</v>
      </c>
      <c r="G62" s="2">
        <v>907</v>
      </c>
      <c r="H62" s="2">
        <v>907</v>
      </c>
      <c r="I62" s="2"/>
      <c r="J62" s="2"/>
      <c r="K62" s="2"/>
      <c r="L62" s="2"/>
      <c r="M62" s="2"/>
      <c r="N62" s="2"/>
    </row>
    <row r="63" spans="1:14" x14ac:dyDescent="0.15">
      <c r="A63" s="2">
        <v>7</v>
      </c>
      <c r="B63" s="2" t="s">
        <v>7</v>
      </c>
      <c r="C63" s="2">
        <v>1447</v>
      </c>
      <c r="D63" s="2">
        <v>1123</v>
      </c>
      <c r="E63" s="2">
        <v>1015</v>
      </c>
      <c r="F63" s="2">
        <v>907</v>
      </c>
      <c r="G63" s="2">
        <v>907</v>
      </c>
      <c r="H63" s="2">
        <v>907</v>
      </c>
      <c r="I63" s="2">
        <v>907</v>
      </c>
      <c r="J63" s="2"/>
      <c r="K63" s="2"/>
      <c r="L63" s="2"/>
      <c r="M63" s="2"/>
      <c r="N63" s="2"/>
    </row>
    <row r="64" spans="1:14" x14ac:dyDescent="0.15">
      <c r="A64" s="2">
        <v>8</v>
      </c>
      <c r="B64" s="2" t="s">
        <v>8</v>
      </c>
      <c r="C64" s="2">
        <v>1663</v>
      </c>
      <c r="D64" s="2">
        <v>1231</v>
      </c>
      <c r="E64" s="2">
        <v>1123</v>
      </c>
      <c r="F64" s="2">
        <v>1015</v>
      </c>
      <c r="G64" s="2">
        <v>1015</v>
      </c>
      <c r="H64" s="2">
        <v>907</v>
      </c>
      <c r="I64" s="2">
        <v>907</v>
      </c>
      <c r="J64" s="2">
        <v>907</v>
      </c>
      <c r="K64" s="2"/>
      <c r="L64" s="2"/>
      <c r="M64" s="2"/>
      <c r="N64" s="2"/>
    </row>
    <row r="65" spans="1:14" x14ac:dyDescent="0.15">
      <c r="A65" s="2">
        <v>9</v>
      </c>
      <c r="B65" s="2" t="s">
        <v>9</v>
      </c>
      <c r="C65" s="2">
        <v>1771</v>
      </c>
      <c r="D65" s="2">
        <v>1339</v>
      </c>
      <c r="E65" s="2">
        <v>1339</v>
      </c>
      <c r="F65" s="2">
        <v>1123</v>
      </c>
      <c r="G65" s="2">
        <v>1123</v>
      </c>
      <c r="H65" s="2">
        <v>1015</v>
      </c>
      <c r="I65" s="2">
        <v>1015</v>
      </c>
      <c r="J65" s="2">
        <v>907</v>
      </c>
      <c r="K65" s="2">
        <v>907</v>
      </c>
      <c r="L65" s="2"/>
      <c r="M65" s="2"/>
      <c r="N65" s="2"/>
    </row>
    <row r="66" spans="1:14" x14ac:dyDescent="0.15">
      <c r="A66" s="2">
        <v>10</v>
      </c>
      <c r="B66" s="2" t="s">
        <v>10</v>
      </c>
      <c r="C66" s="2">
        <v>1771</v>
      </c>
      <c r="D66" s="2">
        <v>1339</v>
      </c>
      <c r="E66" s="2">
        <v>1339</v>
      </c>
      <c r="F66" s="2">
        <v>1123</v>
      </c>
      <c r="G66" s="2">
        <v>112</v>
      </c>
      <c r="H66" s="2">
        <v>1015</v>
      </c>
      <c r="I66" s="2">
        <v>1015</v>
      </c>
      <c r="J66" s="2">
        <v>907</v>
      </c>
      <c r="K66" s="2">
        <v>907</v>
      </c>
      <c r="L66" s="2">
        <v>907</v>
      </c>
      <c r="M66" s="2"/>
      <c r="N66" s="2"/>
    </row>
    <row r="67" spans="1:14" x14ac:dyDescent="0.15">
      <c r="A67" s="2">
        <v>11</v>
      </c>
      <c r="B67" s="2" t="s">
        <v>11</v>
      </c>
      <c r="C67" s="2">
        <v>1987</v>
      </c>
      <c r="D67" s="2">
        <v>1555</v>
      </c>
      <c r="E67" s="2">
        <v>1555</v>
      </c>
      <c r="F67" s="2">
        <v>1339</v>
      </c>
      <c r="G67" s="2">
        <v>1339</v>
      </c>
      <c r="H67" s="2">
        <v>1123</v>
      </c>
      <c r="I67" s="2">
        <v>1123</v>
      </c>
      <c r="J67" s="2">
        <v>1015</v>
      </c>
      <c r="K67" s="2">
        <v>907</v>
      </c>
      <c r="L67" s="2">
        <v>1015</v>
      </c>
      <c r="M67" s="2">
        <v>907</v>
      </c>
      <c r="N67" s="2"/>
    </row>
    <row r="68" spans="1:14" x14ac:dyDescent="0.15">
      <c r="A68" s="2">
        <v>12</v>
      </c>
      <c r="B68" s="2" t="s">
        <v>13</v>
      </c>
      <c r="C68" s="2">
        <v>1987</v>
      </c>
      <c r="D68" s="2">
        <v>1663</v>
      </c>
      <c r="E68" s="2">
        <v>1555</v>
      </c>
      <c r="F68" s="2">
        <v>1339</v>
      </c>
      <c r="G68" s="2">
        <v>1447</v>
      </c>
      <c r="H68" s="2">
        <v>1447</v>
      </c>
      <c r="I68" s="2">
        <v>1339</v>
      </c>
      <c r="J68" s="2">
        <v>1339</v>
      </c>
      <c r="K68" s="2">
        <v>1339</v>
      </c>
      <c r="L68" s="2">
        <v>1339</v>
      </c>
      <c r="M68" s="2">
        <v>1231</v>
      </c>
      <c r="N68" s="2">
        <v>907</v>
      </c>
    </row>
    <row r="74" spans="1:14" x14ac:dyDescent="0.15">
      <c r="B74" t="s">
        <v>25</v>
      </c>
    </row>
    <row r="75" spans="1:14" x14ac:dyDescent="0.15">
      <c r="B75" t="s">
        <v>27</v>
      </c>
    </row>
  </sheetData>
  <phoneticPr fontId="1"/>
  <dataValidations count="2">
    <dataValidation type="list" allowBlank="1" showInputMessage="1" showErrorMessage="1" sqref="C11:C12">
      <formula1>#REF!</formula1>
    </dataValidation>
    <dataValidation type="list" allowBlank="1" showInputMessage="1" showErrorMessage="1" sqref="C21:C25">
      <formula1>$B$74:$B$75</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Sheet1 (2)</vt:lpstr>
      <vt:lpstr>Sheet1 (3)</vt:lpstr>
      <vt:lpstr>Sheet1_ori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2019-01-24T08:40:06Z</dcterms:created>
  <dcterms:modified xsi:type="dcterms:W3CDTF">2019-09-30T14:27:34Z</dcterms:modified>
</cp:coreProperties>
</file>